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ipovka\Desktop\И. С. Андреечев\2022 год\декабрь\решение № 51 с приложениями\"/>
    </mc:Choice>
  </mc:AlternateContent>
  <bookViews>
    <workbookView xWindow="0" yWindow="0" windowWidth="22896" windowHeight="8748" activeTab="3"/>
  </bookViews>
  <sheets>
    <sheet name="прил. 1" sheetId="1" r:id="rId1"/>
    <sheet name="Приложение №2" sheetId="2" r:id="rId2"/>
    <sheet name="приложение № 3" sheetId="3" r:id="rId3"/>
    <sheet name="прил.4" sheetId="4" r:id="rId4"/>
    <sheet name="Приложение №5" sheetId="5" r:id="rId5"/>
    <sheet name="приложение № 6" sheetId="6" r:id="rId6"/>
  </sheets>
  <definedNames>
    <definedName name="_GoBack" localSheetId="3">#REF!</definedName>
    <definedName name="_GoBack" localSheetId="1">#REF!</definedName>
    <definedName name="_xlnm.Print_Titles" localSheetId="0">'прил. 1'!$9:$10</definedName>
    <definedName name="_xlnm.Print_Titles" localSheetId="3">прил.4!$9:$10</definedName>
    <definedName name="_xlnm.Print_Titles" localSheetId="2">'приложение № 3'!$10:$11</definedName>
    <definedName name="_xlnm.Print_Titles" localSheetId="5">'приложение № 6'!$9:$10</definedName>
    <definedName name="_xlnm.Print_Titles" localSheetId="1">'Приложение №2'!$9:$10</definedName>
    <definedName name="_xlnm.Print_Area" localSheetId="0">'прил. 1'!$A$1:$E$65</definedName>
    <definedName name="_xlnm.Print_Area" localSheetId="3">прил.4!$A$1:$F$37</definedName>
    <definedName name="_xlnm.Print_Area" localSheetId="2">'приложение № 3'!$A$1:$F$214</definedName>
    <definedName name="_xlnm.Print_Area" localSheetId="1">'Приложение №2'!$A$1:$I$163</definedName>
  </definedNames>
  <calcPr calcId="152511"/>
</workbook>
</file>

<file path=xl/calcChain.xml><?xml version="1.0" encoding="utf-8"?>
<calcChain xmlns="http://schemas.openxmlformats.org/spreadsheetml/2006/main">
  <c r="E65" i="1" l="1"/>
  <c r="E25" i="6"/>
  <c r="D25" i="6"/>
  <c r="C25" i="6"/>
  <c r="E23" i="6"/>
  <c r="D23" i="6"/>
  <c r="C23" i="6"/>
  <c r="E22" i="6"/>
  <c r="D22" i="6"/>
  <c r="C22" i="6"/>
  <c r="E21" i="6"/>
  <c r="D21" i="6"/>
  <c r="C21" i="6"/>
  <c r="E19" i="6"/>
  <c r="D19" i="6"/>
  <c r="C19" i="6"/>
  <c r="E18" i="6"/>
  <c r="D18" i="6"/>
  <c r="C18" i="6"/>
  <c r="E17" i="6"/>
  <c r="D17" i="6"/>
  <c r="C17" i="6"/>
  <c r="E16" i="6"/>
  <c r="D16" i="6"/>
  <c r="C16" i="6"/>
  <c r="D15" i="5"/>
  <c r="C15" i="5"/>
  <c r="B15" i="5"/>
  <c r="F37" i="4"/>
  <c r="E37" i="4"/>
  <c r="D37" i="4"/>
  <c r="F33" i="4"/>
  <c r="E33" i="4"/>
  <c r="D33" i="4"/>
  <c r="F25" i="4"/>
  <c r="E25" i="4"/>
  <c r="D25" i="4"/>
  <c r="F20" i="4"/>
  <c r="E20" i="4"/>
  <c r="D20" i="4"/>
  <c r="F18" i="4"/>
  <c r="E18" i="4"/>
  <c r="D18" i="4"/>
  <c r="F11" i="4"/>
  <c r="E11" i="4"/>
  <c r="D11" i="4"/>
  <c r="F214" i="3"/>
  <c r="E214" i="3"/>
  <c r="D214" i="3"/>
  <c r="F207" i="3"/>
  <c r="E207" i="3"/>
  <c r="D207" i="3"/>
  <c r="F206" i="3"/>
  <c r="E206" i="3"/>
  <c r="D206" i="3"/>
  <c r="F172" i="3"/>
  <c r="E172" i="3"/>
  <c r="D172" i="3"/>
  <c r="F170" i="3"/>
  <c r="E170" i="3"/>
  <c r="D170" i="3"/>
  <c r="F169" i="3"/>
  <c r="E169" i="3"/>
  <c r="D169" i="3"/>
  <c r="F168" i="3"/>
  <c r="E168" i="3"/>
  <c r="D168" i="3"/>
  <c r="F166" i="3"/>
  <c r="E166" i="3"/>
  <c r="D166" i="3"/>
  <c r="F164" i="3"/>
  <c r="E164" i="3"/>
  <c r="D164" i="3"/>
  <c r="F163" i="3"/>
  <c r="E163" i="3"/>
  <c r="D163" i="3"/>
  <c r="F161" i="3"/>
  <c r="E161" i="3"/>
  <c r="D161" i="3"/>
  <c r="F159" i="3"/>
  <c r="E159" i="3"/>
  <c r="D159" i="3"/>
  <c r="F158" i="3"/>
  <c r="E158" i="3"/>
  <c r="D158" i="3"/>
  <c r="F157" i="3"/>
  <c r="E157" i="3"/>
  <c r="D157" i="3"/>
  <c r="F153" i="3"/>
  <c r="E153" i="3"/>
  <c r="D153" i="3"/>
  <c r="F152" i="3"/>
  <c r="E152" i="3"/>
  <c r="D152" i="3"/>
  <c r="F151" i="3"/>
  <c r="E151" i="3"/>
  <c r="D151" i="3"/>
  <c r="F149" i="3"/>
  <c r="E149" i="3"/>
  <c r="D149" i="3"/>
  <c r="F148" i="3"/>
  <c r="E148" i="3"/>
  <c r="D148" i="3"/>
  <c r="F147" i="3"/>
  <c r="E147" i="3"/>
  <c r="D147" i="3"/>
  <c r="F146" i="3"/>
  <c r="E146" i="3"/>
  <c r="D146" i="3"/>
  <c r="F145" i="3"/>
  <c r="E145" i="3"/>
  <c r="D145" i="3"/>
  <c r="F143" i="3"/>
  <c r="E143" i="3"/>
  <c r="D143" i="3"/>
  <c r="F141" i="3"/>
  <c r="E141" i="3"/>
  <c r="D141" i="3"/>
  <c r="F140" i="3"/>
  <c r="E140" i="3"/>
  <c r="D140" i="3"/>
  <c r="F139" i="3"/>
  <c r="E139" i="3"/>
  <c r="D139" i="3"/>
  <c r="F137" i="3"/>
  <c r="E137" i="3"/>
  <c r="D137" i="3"/>
  <c r="F136" i="3"/>
  <c r="E136" i="3"/>
  <c r="D136" i="3"/>
  <c r="F135" i="3"/>
  <c r="E135" i="3"/>
  <c r="D135" i="3"/>
  <c r="F134" i="3"/>
  <c r="E134" i="3"/>
  <c r="D134" i="3"/>
  <c r="F133" i="3"/>
  <c r="E133" i="3"/>
  <c r="D133" i="3"/>
  <c r="F37" i="3"/>
  <c r="E37" i="3"/>
  <c r="D37" i="3"/>
  <c r="F36" i="3"/>
  <c r="E36" i="3"/>
  <c r="D36" i="3"/>
  <c r="F35" i="3"/>
  <c r="E35" i="3"/>
  <c r="D35" i="3"/>
  <c r="F33" i="3"/>
  <c r="E33" i="3"/>
  <c r="D33" i="3"/>
  <c r="F32" i="3"/>
  <c r="E32" i="3"/>
  <c r="D32" i="3"/>
  <c r="F31" i="3"/>
  <c r="E31" i="3"/>
  <c r="D31" i="3"/>
  <c r="F20" i="3"/>
  <c r="E20" i="3"/>
  <c r="D20" i="3"/>
  <c r="F19" i="3"/>
  <c r="E19" i="3"/>
  <c r="D19" i="3"/>
  <c r="F17" i="3"/>
  <c r="E17" i="3"/>
  <c r="D17" i="3"/>
  <c r="F15" i="3"/>
  <c r="E15" i="3"/>
  <c r="D15" i="3"/>
  <c r="F14" i="3"/>
  <c r="E14" i="3"/>
  <c r="D14" i="3"/>
  <c r="F13" i="3"/>
  <c r="E13" i="3"/>
  <c r="D13" i="3"/>
  <c r="F12" i="3"/>
  <c r="E12" i="3"/>
  <c r="D12" i="3"/>
  <c r="I163" i="2"/>
  <c r="H163" i="2"/>
  <c r="G163" i="2"/>
  <c r="I154" i="2"/>
  <c r="H154" i="2"/>
  <c r="G154" i="2"/>
  <c r="I153" i="2"/>
  <c r="H153" i="2"/>
  <c r="G153" i="2"/>
  <c r="I152" i="2"/>
  <c r="H152" i="2"/>
  <c r="G152" i="2"/>
  <c r="I151" i="2"/>
  <c r="H151" i="2"/>
  <c r="G151" i="2"/>
  <c r="I150" i="2"/>
  <c r="H150" i="2"/>
  <c r="G150" i="2"/>
  <c r="I133" i="2"/>
  <c r="H133" i="2"/>
  <c r="G133" i="2"/>
  <c r="I132" i="2"/>
  <c r="H132" i="2"/>
  <c r="G132" i="2"/>
  <c r="I128" i="2"/>
  <c r="H128" i="2"/>
  <c r="G128" i="2"/>
  <c r="I126" i="2"/>
  <c r="H126" i="2"/>
  <c r="G126" i="2"/>
  <c r="I125" i="2"/>
  <c r="H125" i="2"/>
  <c r="G125" i="2"/>
  <c r="I124" i="2"/>
  <c r="H124" i="2"/>
  <c r="G124" i="2"/>
  <c r="I122" i="2"/>
  <c r="H122" i="2"/>
  <c r="G122" i="2"/>
  <c r="I120" i="2"/>
  <c r="H120" i="2"/>
  <c r="G120" i="2"/>
  <c r="I119" i="2"/>
  <c r="H119" i="2"/>
  <c r="G119" i="2"/>
  <c r="I118" i="2"/>
  <c r="H118" i="2"/>
  <c r="G118" i="2"/>
  <c r="I98" i="2"/>
  <c r="H98" i="2"/>
  <c r="G98" i="2"/>
  <c r="I75" i="2"/>
  <c r="H75" i="2"/>
  <c r="G75" i="2"/>
  <c r="I74" i="2"/>
  <c r="H74" i="2"/>
  <c r="G74" i="2"/>
  <c r="I72" i="2"/>
  <c r="H72" i="2"/>
  <c r="G72" i="2"/>
  <c r="I71" i="2"/>
  <c r="H71" i="2"/>
  <c r="G71" i="2"/>
  <c r="I70" i="2"/>
  <c r="H70" i="2"/>
  <c r="G70" i="2"/>
  <c r="I67" i="2"/>
  <c r="H67" i="2"/>
  <c r="G67" i="2"/>
  <c r="I65" i="2"/>
  <c r="H65" i="2"/>
  <c r="G65" i="2"/>
  <c r="I63" i="2"/>
  <c r="H63" i="2"/>
  <c r="G63" i="2"/>
  <c r="I62" i="2"/>
  <c r="H62" i="2"/>
  <c r="G62" i="2"/>
  <c r="I61" i="2"/>
  <c r="H61" i="2"/>
  <c r="G61" i="2"/>
  <c r="I58" i="2"/>
  <c r="G58" i="2"/>
  <c r="I57" i="2"/>
  <c r="H57" i="2"/>
  <c r="G57" i="2"/>
  <c r="I56" i="2"/>
  <c r="H56" i="2"/>
  <c r="G56" i="2"/>
  <c r="I55" i="2"/>
  <c r="H55" i="2"/>
  <c r="G55" i="2"/>
  <c r="I53" i="2"/>
  <c r="H53" i="2"/>
  <c r="G53" i="2"/>
  <c r="I52" i="2"/>
  <c r="H52" i="2"/>
  <c r="G52" i="2"/>
  <c r="I51" i="2"/>
  <c r="H51" i="2"/>
  <c r="G51" i="2"/>
  <c r="I50" i="2"/>
  <c r="H50" i="2"/>
  <c r="G50" i="2"/>
  <c r="I48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I38" i="2"/>
  <c r="H38" i="2"/>
  <c r="G38" i="2"/>
  <c r="I36" i="2"/>
  <c r="H36" i="2"/>
  <c r="G36" i="2"/>
  <c r="I34" i="2"/>
  <c r="H34" i="2"/>
  <c r="G34" i="2"/>
  <c r="I33" i="2"/>
  <c r="H33" i="2"/>
  <c r="G33" i="2"/>
  <c r="I31" i="2"/>
  <c r="H31" i="2"/>
  <c r="G31" i="2"/>
  <c r="I29" i="2"/>
  <c r="H29" i="2"/>
  <c r="G29" i="2"/>
  <c r="I28" i="2"/>
  <c r="H28" i="2"/>
  <c r="G28" i="2"/>
  <c r="I27" i="2"/>
  <c r="H27" i="2"/>
  <c r="G27" i="2"/>
  <c r="I26" i="2"/>
  <c r="H26" i="2"/>
  <c r="G26" i="2"/>
  <c r="I25" i="2"/>
  <c r="H25" i="2"/>
  <c r="G25" i="2"/>
  <c r="I17" i="2"/>
  <c r="H17" i="2"/>
  <c r="G17" i="2"/>
  <c r="I16" i="2"/>
  <c r="H16" i="2"/>
  <c r="G16" i="2"/>
  <c r="I15" i="2"/>
  <c r="H15" i="2"/>
  <c r="G15" i="2"/>
  <c r="I14" i="2"/>
  <c r="H14" i="2"/>
  <c r="G14" i="2"/>
  <c r="I13" i="2"/>
  <c r="H13" i="2"/>
  <c r="G13" i="2"/>
  <c r="I12" i="2"/>
  <c r="H12" i="2"/>
  <c r="G12" i="2"/>
  <c r="I11" i="2"/>
  <c r="H11" i="2"/>
  <c r="G11" i="2"/>
  <c r="D65" i="1"/>
  <c r="C65" i="1"/>
  <c r="E55" i="1"/>
  <c r="D55" i="1"/>
  <c r="C55" i="1"/>
  <c r="E44" i="1"/>
  <c r="D44" i="1"/>
  <c r="C44" i="1"/>
  <c r="E38" i="1"/>
  <c r="D38" i="1"/>
  <c r="C38" i="1"/>
  <c r="E37" i="1"/>
  <c r="D37" i="1"/>
  <c r="C37" i="1"/>
  <c r="E36" i="1"/>
  <c r="D36" i="1"/>
  <c r="C36" i="1"/>
  <c r="D19" i="1"/>
  <c r="C19" i="1"/>
  <c r="E17" i="1"/>
  <c r="D17" i="1"/>
  <c r="C17" i="1"/>
  <c r="E16" i="1"/>
  <c r="D16" i="1"/>
  <c r="C16" i="1"/>
  <c r="E12" i="1"/>
  <c r="D12" i="1"/>
  <c r="E11" i="1"/>
  <c r="D11" i="1"/>
  <c r="C11" i="1"/>
</calcChain>
</file>

<file path=xl/sharedStrings.xml><?xml version="1.0" encoding="utf-8"?>
<sst xmlns="http://schemas.openxmlformats.org/spreadsheetml/2006/main" count="1068" uniqueCount="437">
  <si>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</si>
  <si>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</si>
  <si>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</si>
  <si>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</si>
  <si>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</si>
  <si>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</si>
  <si>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</si>
  <si>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</si>
  <si>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</si>
  <si>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</si>
  <si>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</si>
  <si>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</si>
  <si>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Субвенции бюджетам субъектов Российской Федерации и муниципальных образований</t>
  </si>
  <si>
    <t>ГОСУДАРСТВЕННАЯ ПОШЛИНА</t>
  </si>
  <si>
    <t>Дотации бюджетам субъектов Российской Федерации и муниципальных образований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</si>
  <si>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</si>
  <si>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</si>
  <si>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</si>
  <si>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</si>
  <si>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</si>
  <si>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</si>
  <si>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1 11 05035 10 0000 120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</si>
  <si>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</si>
  <si>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</si>
  <si>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</si>
  <si>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</si>
  <si>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</si>
  <si>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</si>
  <si>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</si>
  <si>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Субсидии бюджетам бюджетной системы Российской Федерации (межбюджетные субсидии)</t>
  </si>
  <si>
    <t>2 02 20000 00 0000 150</t>
  </si>
  <si>
    <t>из них:</t>
  </si>
  <si>
    <t>Иные межбюджетные трансферты бюджетам субъектов Российской Федерации и муниципальных образований</t>
  </si>
  <si>
    <t>2023 год</t>
  </si>
  <si>
    <t>2 02 10000 00 0000 150</t>
  </si>
  <si>
    <t>2 02 40000 00 0000 150</t>
  </si>
  <si>
    <t>1 06 06040 00 0000 110</t>
  </si>
  <si>
    <t>Земельный налог с физических лиц</t>
  </si>
  <si>
    <t>1 06 06030 00 0000 110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</si>
  <si>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</si>
  <si>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</si>
  <si>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</si>
  <si>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</si>
  <si>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</si>
  <si>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</si>
  <si>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</si>
  <si>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</si>
  <si>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</si>
  <si>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</si>
  <si>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</si>
  <si>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Прочие дотации бюджетам сельских поселений</t>
  </si>
  <si>
    <t>2 02 19999 10 0000 150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</si>
  <si>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</si>
  <si>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</si>
  <si>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</si>
  <si>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</si>
  <si>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</si>
  <si>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</si>
  <si>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</si>
  <si>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</si>
  <si>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</si>
  <si>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</si>
  <si>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</si>
  <si>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</si>
  <si>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</si>
  <si>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</si>
  <si>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</si>
  <si>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</si>
  <si>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</si>
  <si>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</si>
  <si>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</si>
  <si>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</si>
  <si>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</si>
  <si>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</si>
  <si>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</si>
  <si>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</si>
  <si>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</si>
  <si>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</si>
  <si>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</si>
  <si>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</si>
  <si>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</si>
  <si>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</si>
  <si>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</si>
  <si>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</si>
  <si>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</si>
  <si>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</si>
  <si>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</si>
  <si>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</si>
  <si>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</si>
  <si>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</si>
  <si>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</si>
  <si>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</si>
  <si>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</si>
  <si>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</si>
  <si>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</si>
  <si>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</si>
  <si>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</si>
  <si>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1 16 00000 00 0000 000</t>
  </si>
  <si>
    <t>ШТРАФЫ, САНКЦИИ, ВОЗМЕЩЕНИЕ УЩЕРБА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</si>
  <si>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</si>
  <si>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</si>
  <si>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</si>
  <si>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</si>
  <si>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</si>
  <si>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к решению Совета депутатов</t>
  </si>
  <si>
    <t xml:space="preserve">сельского поселения "Липовское"  </t>
  </si>
  <si>
    <t xml:space="preserve">Вельского муниципального района Архангельской области </t>
  </si>
  <si>
    <t>Земельный налог с организаций</t>
  </si>
  <si>
    <t>Приложение № 1</t>
  </si>
  <si>
    <t>2024 год</t>
  </si>
  <si>
    <t xml:space="preserve">Прогнозируемое поступление доходов бюджета сельского поселения "Липовское" Вельского муниципального района Архангельской области  на 2023 год и на плановый период 2024 и 2025 годов                      </t>
  </si>
  <si>
    <t>2025 год</t>
  </si>
  <si>
    <t>Сумма, рублей</t>
  </si>
  <si>
    <r>
      <t>Субвенции бюджетам сельских поселений на осуществление первичного воинского учета</t>
    </r>
    <r>
      <rPr>
        <sz val="12"/>
        <color indexed="10"/>
        <rFont val="Times New Roman"/>
        <family val="1"/>
      </rPr>
      <t xml:space="preserve"> </t>
    </r>
    <r>
      <rPr>
        <sz val="12"/>
        <rFont val="Times New Roman"/>
        <family val="1"/>
      </rPr>
      <t>органами местного самоуправления поселений, муниципальных и городских округов</t>
    </r>
  </si>
  <si>
    <t xml:space="preserve"> от 27.12. 2022 г. № 51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</si>
  <si>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</si>
  <si>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 xml:space="preserve"> от 27.12.2022 г. № 51</t>
  </si>
  <si>
    <t>Ведомственная структура расходов  бюджета сельского поселения "Липовское"  Вельского муниципального района Архангельской области на 2023 год и на плановый период 2024 и 2025 годов</t>
  </si>
  <si>
    <r>
      <rPr>
        <b/>
        <i/>
        <sz val="12"/>
        <color rgb="FF000000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rgb="FF000000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</si>
  <si>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Наименование показателей</t>
  </si>
  <si>
    <t>Глава</t>
  </si>
  <si>
    <t>Раз-дел</t>
  </si>
  <si>
    <t>Под-раздел</t>
  </si>
  <si>
    <t>Целевая статья</t>
  </si>
  <si>
    <t>Вид расхо-дов</t>
  </si>
  <si>
    <t>Сумма,  рублей</t>
  </si>
  <si>
    <t>2023год</t>
  </si>
  <si>
    <t>Администрация сельского поселения "Липовское"  Вельского муниципального района Архангельской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</si>
  <si>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</si>
  <si>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</si>
  <si>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</si>
  <si>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</si>
  <si>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</si>
  <si>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</si>
  <si>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 xml:space="preserve">           71 0 00 00000</t>
  </si>
  <si>
    <t xml:space="preserve">Глава муниципального образования </t>
  </si>
  <si>
    <t xml:space="preserve">           71 1 00 00000</t>
  </si>
  <si>
    <t>Расходы на содержание органов местного самоуправления и обеспечение их функций</t>
  </si>
  <si>
    <t xml:space="preserve">          71 1 00 90010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</si>
  <si>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</si>
  <si>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71 1 00 90010</t>
  </si>
  <si>
    <t>Расходы на выплаты персоналу государственных (муниципальных) органов</t>
  </si>
  <si>
    <t xml:space="preserve">    71 1 00 90010</t>
  </si>
  <si>
    <t>Административная комиссия</t>
  </si>
  <si>
    <t>04</t>
  </si>
  <si>
    <t>Осуществление государственных полномочий в сфере административных правонарушений</t>
  </si>
  <si>
    <t>(код целевой статьи) 61 0 00 00000</t>
  </si>
  <si>
    <t>Закупка товаров, работ и услуг для обеспечения государственных (муниципальных) нужд</t>
  </si>
  <si>
    <t>(код целевой статьи) 61 2 00 00000</t>
  </si>
  <si>
    <t>Иные закупки товаров, работ и услуг для обеспечения государственных (муниципальных) нужд</t>
  </si>
  <si>
    <t>(код целевой статьи с направлением расходов)                     61 2 00 80010</t>
  </si>
  <si>
    <t>03</t>
  </si>
  <si>
    <t>(код целевой статьи с направлением расходов)                      61 2 00 80010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</si>
  <si>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</si>
  <si>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непрограммные расходы в области общегосударственных вопросов </t>
  </si>
  <si>
    <t>61 0 00 00000</t>
  </si>
  <si>
    <t>Единая субвенция местным бюджетам</t>
  </si>
  <si>
    <t>61 0 00 78790</t>
  </si>
  <si>
    <t>Осуществление   государственных   полномочий в    сфере
административных правонарушений</t>
  </si>
  <si>
    <t>61 0 00 78793</t>
  </si>
  <si>
    <t xml:space="preserve">Обеспечение функционирования органов местного самоуправления </t>
  </si>
  <si>
    <t xml:space="preserve"> 75 0 00 00000</t>
  </si>
  <si>
    <t>Местная администрация</t>
  </si>
  <si>
    <t xml:space="preserve"> 75 0 00 90010</t>
  </si>
  <si>
    <t xml:space="preserve">    75 0 00 90010</t>
  </si>
  <si>
    <t xml:space="preserve">     75 0 00 90010</t>
  </si>
  <si>
    <t>Иные бюджетные ассигнования</t>
  </si>
  <si>
    <t xml:space="preserve">      75 0 00 90010</t>
  </si>
  <si>
    <t>Уплата налогов, сборов и иных платежей</t>
  </si>
  <si>
    <t xml:space="preserve">   75 0 00 90010</t>
  </si>
  <si>
    <t xml:space="preserve">     61 4 00 00000</t>
  </si>
  <si>
    <t xml:space="preserve">         61 4 00 80020</t>
  </si>
  <si>
    <t xml:space="preserve">   61 4 00 80020</t>
  </si>
  <si>
    <t xml:space="preserve">    61 4 00 80020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</si>
  <si>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</si>
  <si>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</si>
  <si>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контрольно-счетной палаты</t>
  </si>
  <si>
    <t>74 0 00 00000</t>
  </si>
  <si>
    <t xml:space="preserve">Муниципальный финансовый контроль </t>
  </si>
  <si>
    <t>74 3 00 00000</t>
  </si>
  <si>
    <t>Передача части полномочий по решению вопросов местного значения в соответствии с заключенными соглашениями</t>
  </si>
  <si>
    <t>74 3 00 99020</t>
  </si>
  <si>
    <t>Межбюджетные трансферты</t>
  </si>
  <si>
    <t>Иные межбюджетные трансферты</t>
  </si>
  <si>
    <t>Резервные фонды</t>
  </si>
  <si>
    <t>11</t>
  </si>
  <si>
    <t>Резервный фонд</t>
  </si>
  <si>
    <t>76 0 00 00000</t>
  </si>
  <si>
    <t xml:space="preserve">Резервный фонд администрации муниципального образования </t>
  </si>
  <si>
    <t>76 0 00 91200</t>
  </si>
  <si>
    <t>Резервные средства</t>
  </si>
  <si>
    <t>Другие общегосударственные вопросы</t>
  </si>
  <si>
    <t>13</t>
  </si>
  <si>
    <t>Муниципальная программа "Совершенствование муниципальной информационной системы на 2022-2024 годы"</t>
  </si>
  <si>
    <t>01 0 00 00000</t>
  </si>
  <si>
    <r>
      <rPr>
        <sz val="12"/>
        <color rgb="FF000000"/>
        <rFont val="Times New Roman"/>
        <family val="1"/>
        <charset val="204"/>
      </rP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</si>
  <si>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>01 0 00 90410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</si>
  <si>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</si>
  <si>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</si>
  <si>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</si>
  <si>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 xml:space="preserve">      62 0 00 00000</t>
  </si>
  <si>
    <t>Осуществление первичного воинского учета на территориях, где отсутствуют военные комиссариаты</t>
  </si>
  <si>
    <t xml:space="preserve">       62 0 00 51180</t>
  </si>
  <si>
    <t xml:space="preserve">   62 0 00 51180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</si>
  <si>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</si>
  <si>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</si>
  <si>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</si>
  <si>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пожарной безопасности на территории Липовского сельского поселения на 2022-2024 год"</t>
  </si>
  <si>
    <t xml:space="preserve">  03 0 00 00000</t>
  </si>
  <si>
    <t xml:space="preserve">Реализация мероприятий  в сфере обеспечения  пожарной безопасности" </t>
  </si>
  <si>
    <t xml:space="preserve">   03 0 00 91530</t>
  </si>
  <si>
    <t>Осуществление полномочий органа местного самоуправления в сфере пожарной безопасности</t>
  </si>
  <si>
    <t xml:space="preserve">    03 0 00 91530</t>
  </si>
  <si>
    <t xml:space="preserve">03 0 00 91530     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</si>
  <si>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</si>
  <si>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</si>
  <si>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</si>
  <si>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Предоставление субсидий бюджетным, автономным учреждениям и иным некоммерческим организациям</t>
  </si>
  <si>
    <t>(код целевой статьи с кодом подпрограммы и направлением расходов)                                  02 2 00 82000</t>
  </si>
  <si>
    <t>Субсидии некоммерческим организациям</t>
  </si>
  <si>
    <t>(код целевой статьи с кодом подпрограммы и направлением расходов)                                     02 2 00 82000</t>
  </si>
  <si>
    <t>Национальная экономика</t>
  </si>
  <si>
    <t>Дорожное хозяйство (дорожные фонды)</t>
  </si>
  <si>
    <t>09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</si>
  <si>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</si>
  <si>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64 0 00 00000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</si>
  <si>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</si>
  <si>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</si>
  <si>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</si>
  <si>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</si>
  <si>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</si>
  <si>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</si>
  <si>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65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</si>
  <si>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</si>
  <si>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</si>
  <si>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</si>
  <si>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</si>
  <si>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Другие вопросы в области национальной экономики</t>
  </si>
  <si>
    <t>12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</si>
  <si>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</si>
  <si>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</si>
  <si>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</si>
  <si>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</si>
  <si>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</si>
  <si>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</si>
  <si>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</si>
  <si>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</si>
  <si>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</si>
  <si>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</si>
  <si>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(код целевой статьи)          67 0 00 00000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</si>
  <si>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</si>
  <si>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</si>
  <si>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</si>
  <si>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</si>
  <si>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Осуществление мероприятий в сфере жилищного хозяйства  за счет средств бюджета поселения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</si>
  <si>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</si>
  <si>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</si>
  <si>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</si>
  <si>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</si>
  <si>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</si>
  <si>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</si>
  <si>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</si>
  <si>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Коммунальное хозяйство</t>
  </si>
  <si>
    <t xml:space="preserve">Мероприятия в сфере коммунального хозяйства </t>
  </si>
  <si>
    <t>(код целевой статьи)          68 0 00 00000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</si>
  <si>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</si>
  <si>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</si>
  <si>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</si>
  <si>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Осуществление мероприятий в сфере коммунального хозяйства  за счет средств бюджета поселения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</si>
  <si>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</si>
  <si>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</si>
  <si>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</si>
  <si>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Благоустройство</t>
  </si>
  <si>
    <t>Муниципальная программа сельского поселения «Липовское» Благоустройство территории Липовского сельского поселения на 2022-2024 год».</t>
  </si>
  <si>
    <t>02 0 00 00000</t>
  </si>
  <si>
    <t>Реализация мероприятий муниципальной программы по благоустройству поселения</t>
  </si>
  <si>
    <t>02 0 00 93530</t>
  </si>
  <si>
    <t xml:space="preserve">  02 0 00 93530</t>
  </si>
  <si>
    <t>Муниципальная программа сельского поселения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</si>
  <si>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04 0 00 93530</t>
  </si>
  <si>
    <t>Реализация мероприятий муниципальной программы по борьбе сборщевиком</t>
  </si>
  <si>
    <t>Непрограммные расходы в области благоустройства</t>
  </si>
  <si>
    <t xml:space="preserve"> 82 0 00 0000</t>
  </si>
  <si>
    <t>Мероприятия в сфере благоустройства</t>
  </si>
  <si>
    <t xml:space="preserve"> 82 0 00 93530</t>
  </si>
  <si>
    <t>(код целевой статьи с направлением расходов)                                69 0 00 80130</t>
  </si>
  <si>
    <t>Осуществление прочих мероприятий по благоустройству поселений за счет средств бюджета поселения</t>
  </si>
  <si>
    <t xml:space="preserve">     82 0 00 93530</t>
  </si>
  <si>
    <t xml:space="preserve">      82 0 00 93530</t>
  </si>
  <si>
    <t>Образование</t>
  </si>
  <si>
    <t>07</t>
  </si>
  <si>
    <t xml:space="preserve">Молодежная политика </t>
  </si>
  <si>
    <t>Муниципальная программа "Молодежь поселения"</t>
  </si>
  <si>
    <t>(код целевой статьи) 03 0 00 00000</t>
  </si>
  <si>
    <t>Осуществление мероприятий для детей и молодежи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</si>
  <si>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</si>
  <si>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</si>
  <si>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 xml:space="preserve">Культура, кинематография </t>
  </si>
  <si>
    <t>08</t>
  </si>
  <si>
    <t>Культура</t>
  </si>
  <si>
    <t>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</si>
  <si>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</si>
  <si>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</si>
  <si>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</si>
  <si>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04 0 00 84000</t>
  </si>
  <si>
    <t>600</t>
  </si>
  <si>
    <t>Субсидии бюджетным учреждениям</t>
  </si>
  <si>
    <t>610</t>
  </si>
  <si>
    <t>Социальная политика</t>
  </si>
  <si>
    <t>Пенсионное обеспечение</t>
  </si>
  <si>
    <t xml:space="preserve">Расходы на пенсионные выплаты </t>
  </si>
  <si>
    <t xml:space="preserve"> 75 0 00 97010</t>
  </si>
  <si>
    <t>Социальное обеспечение и иные выплаты населению</t>
  </si>
  <si>
    <t xml:space="preserve">  75 0 00 97010</t>
  </si>
  <si>
    <t>Социальные выплаты гражданам, кроме публичных нормативных социальных выплат</t>
  </si>
  <si>
    <t>условно утверждаемые (утвержденные) расходы</t>
  </si>
  <si>
    <t>Физическая культура и спорт</t>
  </si>
  <si>
    <t>Массовый спорт</t>
  </si>
  <si>
    <t>Мероприятия в сфере физической культуры и спорта</t>
  </si>
  <si>
    <t>(код целевой статьи)              71 0 00 00000</t>
  </si>
  <si>
    <t>Осуществление мероприятий в сфере физической культуры и спорта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</si>
  <si>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</si>
  <si>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</si>
  <si>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</si>
  <si>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ВСЕГО РАСХОДОВ</t>
  </si>
  <si>
    <t xml:space="preserve"> 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</si>
  <si>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</si>
  <si>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 xml:space="preserve">к решению Совета депутатов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</si>
  <si>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 на 2023 год и на плановый период 2024 и 2025 годов</t>
  </si>
  <si>
    <t>Вид рас-ходов</t>
  </si>
  <si>
    <t xml:space="preserve">I. МУНИЦИПАЛЬНЫЕ ПРОГРАММЫ </t>
  </si>
  <si>
    <t>1. Муниципальная программа "Совершенствование муниципальной информационной системы на 2022-2024 годы"</t>
  </si>
  <si>
    <r>
      <rPr>
        <sz val="12"/>
        <color rgb="FF000000"/>
        <rFont val="Times New Roman"/>
        <family val="1"/>
        <charset val="204"/>
      </rPr>
      <t xml:space="preserve">Реализация мероприятий,  </t>
    </r>
    <r>
      <rPr>
        <sz val="12"/>
        <color rgb="FF000000"/>
        <rFont val="Times New Roman"/>
        <family val="1"/>
        <charset val="204"/>
      </rPr>
      <t>муниципальной программы</t>
    </r>
  </si>
  <si>
    <t>2. Муниципальная программа "Обеспечение пожарной безопасности на территории Липовского сельского поселения на 2022-2024 г</t>
  </si>
  <si>
    <t>03 0 00 00000</t>
  </si>
  <si>
    <t xml:space="preserve">Подпрограмма "Реализация мероприятий  в сфере обеспечения  пожарной безопасности" </t>
  </si>
  <si>
    <t>03 0 00 91530</t>
  </si>
  <si>
    <t>(код целевой статьи с кодом подпрограммы и направлением расходов)                            02 2 00 82000</t>
  </si>
  <si>
    <t>3. Муниципальная программа "Благоустройство территории Липовского сельского поселения на 2022-2024 год".</t>
  </si>
  <si>
    <t xml:space="preserve"> 02 0 00 93530</t>
  </si>
  <si>
    <t>Муниципальная программа МО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</si>
  <si>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04 0 00 00000</t>
  </si>
  <si>
    <t>4. Муниципальная программа "Культура в поселении"</t>
  </si>
  <si>
    <t>(код целевой статьи с направлением расходов)                               04 0 00 84000</t>
  </si>
  <si>
    <t>(код целевой статьи с направлением расходов) 04 0 00 84000</t>
  </si>
  <si>
    <t>II. НЕПРОГРАММНЫЕ НАПРАВЛЕНИЯ ДЕЯТЕЛЬНОСТИ</t>
  </si>
  <si>
    <t>непрограммные расходы в области общегосударственных вопросов</t>
  </si>
  <si>
    <t xml:space="preserve">  61 0 00 00000</t>
  </si>
  <si>
    <t>62 0 00 00000</t>
  </si>
  <si>
    <t>62 0 00  51180</t>
  </si>
  <si>
    <t>62 0 00 51180</t>
  </si>
  <si>
    <t>70 0 00 00000</t>
  </si>
  <si>
    <t>71 0 00 0000</t>
  </si>
  <si>
    <t>71 1 00 90010</t>
  </si>
  <si>
    <t xml:space="preserve">  74 3 00 00000</t>
  </si>
  <si>
    <t>74 3 00 98630</t>
  </si>
  <si>
    <t>75 0 00 00000</t>
  </si>
  <si>
    <t>75 0 00 90010</t>
  </si>
  <si>
    <t>75 0 00 97010</t>
  </si>
  <si>
    <t xml:space="preserve">Резервный фонд администрации сельского поселения </t>
  </si>
  <si>
    <t>82 0 00 00000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</si>
  <si>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</si>
  <si>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</si>
  <si>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</si>
  <si>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>(код целевой статьи с направлением расходов)                 65 0 00 80070</t>
  </si>
  <si>
    <t>(код целевой статьи с направлением расходов) 65 0 00 80070</t>
  </si>
  <si>
    <t>(код целевой статьи с направлением расходов)                            65 0 00 80070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</si>
  <si>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</si>
  <si>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</si>
  <si>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</si>
  <si>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</si>
  <si>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</si>
  <si>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</si>
  <si>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</si>
  <si>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</si>
  <si>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</si>
  <si>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</si>
  <si>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статьи)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</si>
  <si>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</si>
  <si>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</si>
  <si>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</si>
  <si>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82 0 00 93530</t>
  </si>
  <si>
    <t>Условно утверждаемые (утвержденные) расходы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</si>
  <si>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</si>
  <si>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</si>
  <si>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</si>
  <si>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 xml:space="preserve">Приложение № 4 </t>
  </si>
  <si>
    <t xml:space="preserve"> сельского поселения "Липовское"  </t>
  </si>
  <si>
    <t xml:space="preserve"> от 27.12. 2022 г. №51</t>
  </si>
  <si>
    <t>Распределение расходов  по разделам и подразделам   бюджета сельского поселения "Липовское"  Вельского муниципального района Архангельской области    на 2022 год и на плановый период 2023 и 2024 годов</t>
  </si>
  <si>
    <t>(ПРИМЕР!!!)</t>
  </si>
  <si>
    <t xml:space="preserve">Наименование разделов/подразделов </t>
  </si>
  <si>
    <t>Раздел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</si>
  <si>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</si>
  <si>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</si>
  <si>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</si>
  <si>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</si>
  <si>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r>
      <rPr>
        <b/>
        <sz val="11"/>
        <color rgb="FF000000"/>
        <rFont val="Times New Roman"/>
        <family val="1"/>
        <charset val="204"/>
      </rPr>
      <t>(</t>
    </r>
    <r>
      <rPr>
        <b/>
        <i/>
        <sz val="11"/>
        <color rgb="FF000000"/>
        <rFont val="Times New Roman"/>
        <family val="1"/>
        <charset val="204"/>
      </rPr>
      <t>итоги)</t>
    </r>
  </si>
  <si>
    <t>(итоги)</t>
  </si>
  <si>
    <t>условно утверждаемые (утвержденные)расходы</t>
  </si>
  <si>
    <t>Приложение № 5</t>
  </si>
  <si>
    <t xml:space="preserve">Объемы предоставления иных межбюджетных трансфертов из бюджета  сельского поселения "Липовское"  Вельского муниципального района Архангельской области бюджету Вельского муниципального района Архангельской области на 2023 год  и на плановый период 2024 и 2025 годов на осуществление  части полномочий по решению вопросов местного значения в соответствии с заключенными соглашениями </t>
  </si>
  <si>
    <t>Наименование полномочия</t>
  </si>
  <si>
    <t>передача полномочий контрольно-счетного органа по осуществлению внешнего муниципального финансового контроля</t>
  </si>
  <si>
    <t>Итого</t>
  </si>
  <si>
    <t>Приложение № 6</t>
  </si>
  <si>
    <t>Источники финансирования дефицита бюджета сельского поселения "Липовское"  Вельского муниципального района Архангельской области  на 2023 год и на плановый период 2024 и 2025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</si>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</sst>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#"/>
    <numFmt numFmtId="166" formatCode="000000"/>
    <numFmt numFmtId="167" formatCode="[&lt;=999]000;[&lt;=9999]000\-00;000\-0000"/>
    <numFmt numFmtId="168" formatCode="0000"/>
  </numFmts>
  <fonts count="39" x14ac:knownFonts="1">
    <font>
      <sz val="10"/>
      <name val="Arial Cyr"/>
      <family val="2"/>
    </font>
    <font>
      <sz val="12"/>
      <name val="Times New Roman"/>
      <family val="1"/>
    </font>
    <font>
      <sz val="12"/>
      <name val="Arial Cyr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2"/>
      <name val="Arial"/>
      <family val="2"/>
    </font>
    <font>
      <sz val="10"/>
      <name val="Arial Cyr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1" applyNumberFormat="0" applyAlignment="0" applyProtection="0"/>
    <xf numFmtId="0" fontId="25" fillId="27" borderId="2" applyNumberFormat="0" applyAlignment="0" applyProtection="0"/>
    <xf numFmtId="0" fontId="24" fillId="27" borderId="1" applyNumberFormat="0" applyAlignment="0" applyProtection="0"/>
    <xf numFmtId="0" fontId="23" fillId="0" borderId="3" applyNumberFormat="0" applyFill="0" applyAlignment="0" applyProtection="0"/>
    <xf numFmtId="0" fontId="22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19" fillId="28" borderId="7" applyNumberFormat="0" applyAlignment="0" applyProtection="0"/>
    <xf numFmtId="0" fontId="18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6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38" fillId="31" borderId="8" applyNumberFormat="0" applyFont="0" applyAlignment="0" applyProtection="0"/>
    <xf numFmtId="0" fontId="14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2" fillId="32" borderId="0" applyNumberFormat="0" applyBorder="0" applyAlignment="0" applyProtection="0"/>
    <xf numFmtId="0" fontId="34" fillId="0" borderId="0"/>
  </cellStyleXfs>
  <cellXfs count="271">
    <xf numFmtId="0" fontId="0" fillId="0" borderId="0" xfId="0" applyAlignment="1"/>
    <xf numFmtId="0" fontId="10" fillId="34" borderId="11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33" borderId="10" xfId="0" applyFont="1" applyFill="1" applyBorder="1" applyAlignment="1">
      <alignment vertical="center" wrapText="1"/>
    </xf>
    <xf numFmtId="0" fontId="3" fillId="34" borderId="11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 indent="1"/>
    </xf>
    <xf numFmtId="49" fontId="1" fillId="0" borderId="16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top" wrapText="1" indent="1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1" fillId="0" borderId="15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 readingOrder="1"/>
    </xf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49" fontId="1" fillId="0" borderId="1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wrapText="1"/>
    </xf>
    <xf numFmtId="0" fontId="1" fillId="0" borderId="15" xfId="0" applyFont="1" applyFill="1" applyBorder="1" applyAlignment="1">
      <alignment wrapText="1"/>
    </xf>
    <xf numFmtId="0" fontId="1" fillId="0" borderId="18" xfId="0" applyFont="1" applyBorder="1" applyAlignment="1">
      <alignment horizontal="left" vertical="center" wrapText="1" indent="1"/>
    </xf>
    <xf numFmtId="0" fontId="1" fillId="0" borderId="15" xfId="0" applyFont="1" applyBorder="1" applyAlignment="1">
      <alignment horizontal="left" wrapText="1" indent="1"/>
    </xf>
    <xf numFmtId="0" fontId="1" fillId="0" borderId="15" xfId="0" applyFont="1" applyFill="1" applyBorder="1" applyAlignment="1">
      <alignment horizontal="left" wrapText="1" indent="1"/>
    </xf>
    <xf numFmtId="0" fontId="1" fillId="0" borderId="15" xfId="0" applyNumberFormat="1" applyFont="1" applyFill="1" applyBorder="1" applyAlignment="1">
      <alignment horizontal="left" vertical="center" wrapText="1" indent="1"/>
    </xf>
    <xf numFmtId="0" fontId="1" fillId="0" borderId="18" xfId="0" applyFont="1" applyFill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wrapText="1" indent="1"/>
    </xf>
    <xf numFmtId="4" fontId="5" fillId="0" borderId="15" xfId="0" applyNumberFormat="1" applyFont="1" applyFill="1" applyBorder="1" applyAlignment="1">
      <alignment horizontal="right" vertical="center"/>
    </xf>
    <xf numFmtId="4" fontId="5" fillId="0" borderId="15" xfId="0" applyNumberFormat="1" applyFont="1" applyFill="1" applyBorder="1" applyAlignment="1">
      <alignment horizontal="left" vertical="center"/>
    </xf>
    <xf numFmtId="4" fontId="5" fillId="0" borderId="16" xfId="0" applyNumberFormat="1" applyFont="1" applyFill="1" applyBorder="1" applyAlignment="1">
      <alignment horizontal="right" vertical="center"/>
    </xf>
    <xf numFmtId="4" fontId="5" fillId="35" borderId="15" xfId="0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49" fontId="1" fillId="0" borderId="19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Alignment="1">
      <alignment horizontal="left" vertical="center" inden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7" fillId="0" borderId="10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0" fontId="8" fillId="33" borderId="10" xfId="0" applyFont="1" applyFill="1" applyBorder="1" applyAlignment="1">
      <alignment horizontal="left" vertical="center" wrapText="1"/>
    </xf>
    <xf numFmtId="167" fontId="8" fillId="33" borderId="10" xfId="0" applyNumberFormat="1" applyFont="1" applyFill="1" applyBorder="1" applyAlignment="1">
      <alignment horizontal="center" vertical="center"/>
    </xf>
    <xf numFmtId="49" fontId="8" fillId="33" borderId="10" xfId="0" applyNumberFormat="1" applyFont="1" applyFill="1" applyBorder="1" applyAlignment="1">
      <alignment horizontal="center" vertical="center"/>
    </xf>
    <xf numFmtId="168" fontId="8" fillId="33" borderId="10" xfId="0" applyNumberFormat="1" applyFont="1" applyFill="1" applyBorder="1" applyAlignment="1">
      <alignment horizontal="center" vertical="center"/>
    </xf>
    <xf numFmtId="165" fontId="8" fillId="33" borderId="10" xfId="0" applyNumberFormat="1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/>
    </xf>
    <xf numFmtId="4" fontId="9" fillId="33" borderId="10" xfId="0" applyNumberFormat="1" applyFont="1" applyFill="1" applyBorder="1" applyAlignment="1">
      <alignment horizontal="right" vertical="center"/>
    </xf>
    <xf numFmtId="49" fontId="1" fillId="33" borderId="10" xfId="0" applyNumberFormat="1" applyFont="1" applyFill="1" applyBorder="1" applyAlignment="1">
      <alignment horizontal="center" vertical="center"/>
    </xf>
    <xf numFmtId="0" fontId="8" fillId="33" borderId="10" xfId="0" applyFont="1" applyFill="1" applyBorder="1" applyAlignment="1">
      <alignment horizontal="center" vertical="center" wrapText="1"/>
    </xf>
    <xf numFmtId="4" fontId="9" fillId="33" borderId="10" xfId="0" applyNumberFormat="1" applyFont="1" applyFill="1" applyBorder="1" applyAlignment="1">
      <alignment horizontal="right" vertical="center" wrapText="1"/>
    </xf>
    <xf numFmtId="0" fontId="8" fillId="33" borderId="19" xfId="0" applyFont="1" applyFill="1" applyBorder="1" applyAlignment="1">
      <alignment horizontal="left" vertical="center" wrapText="1"/>
    </xf>
    <xf numFmtId="167" fontId="8" fillId="33" borderId="19" xfId="0" applyNumberFormat="1" applyFont="1" applyFill="1" applyBorder="1" applyAlignment="1">
      <alignment horizontal="center" vertical="center"/>
    </xf>
    <xf numFmtId="49" fontId="1" fillId="33" borderId="19" xfId="0" applyNumberFormat="1" applyFont="1" applyFill="1" applyBorder="1" applyAlignment="1">
      <alignment horizontal="center" vertical="center"/>
    </xf>
    <xf numFmtId="165" fontId="8" fillId="33" borderId="19" xfId="0" applyNumberFormat="1" applyFont="1" applyFill="1" applyBorder="1" applyAlignment="1">
      <alignment horizontal="center" vertical="center" wrapText="1"/>
    </xf>
    <xf numFmtId="0" fontId="8" fillId="33" borderId="19" xfId="0" applyFont="1" applyFill="1" applyBorder="1" applyAlignment="1">
      <alignment horizontal="center" vertical="center" wrapText="1"/>
    </xf>
    <xf numFmtId="4" fontId="9" fillId="33" borderId="19" xfId="0" applyNumberFormat="1" applyFont="1" applyFill="1" applyBorder="1" applyAlignment="1">
      <alignment horizontal="right" vertical="center" wrapText="1"/>
    </xf>
    <xf numFmtId="0" fontId="8" fillId="33" borderId="15" xfId="0" applyFont="1" applyFill="1" applyBorder="1" applyAlignment="1">
      <alignment vertical="center" wrapText="1"/>
    </xf>
    <xf numFmtId="167" fontId="8" fillId="33" borderId="15" xfId="0" applyNumberFormat="1" applyFont="1" applyFill="1" applyBorder="1" applyAlignment="1">
      <alignment horizontal="center" vertical="center"/>
    </xf>
    <xf numFmtId="49" fontId="1" fillId="33" borderId="15" xfId="0" applyNumberFormat="1" applyFont="1" applyFill="1" applyBorder="1" applyAlignment="1">
      <alignment horizontal="center" vertical="center"/>
    </xf>
    <xf numFmtId="165" fontId="8" fillId="33" borderId="15" xfId="0" applyNumberFormat="1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4" fontId="9" fillId="33" borderId="15" xfId="0" applyNumberFormat="1" applyFont="1" applyFill="1" applyBorder="1" applyAlignment="1">
      <alignment horizontal="right" vertical="center" wrapText="1"/>
    </xf>
    <xf numFmtId="0" fontId="8" fillId="33" borderId="15" xfId="0" applyFont="1" applyFill="1" applyBorder="1" applyAlignment="1">
      <alignment horizontal="left" vertical="center" wrapText="1"/>
    </xf>
    <xf numFmtId="0" fontId="8" fillId="33" borderId="15" xfId="0" applyFont="1" applyFill="1" applyBorder="1" applyAlignment="1">
      <alignment horizontal="center" vertical="center"/>
    </xf>
    <xf numFmtId="4" fontId="9" fillId="33" borderId="15" xfId="0" applyNumberFormat="1" applyFont="1" applyFill="1" applyBorder="1" applyAlignment="1">
      <alignment horizontal="right" vertical="center"/>
    </xf>
    <xf numFmtId="0" fontId="8" fillId="33" borderId="20" xfId="0" applyFont="1" applyFill="1" applyBorder="1" applyAlignment="1">
      <alignment horizontal="left" vertical="center" wrapText="1"/>
    </xf>
    <xf numFmtId="167" fontId="8" fillId="33" borderId="20" xfId="0" applyNumberFormat="1" applyFont="1" applyFill="1" applyBorder="1" applyAlignment="1">
      <alignment horizontal="center" vertical="center"/>
    </xf>
    <xf numFmtId="49" fontId="1" fillId="33" borderId="20" xfId="0" applyNumberFormat="1" applyFont="1" applyFill="1" applyBorder="1" applyAlignment="1">
      <alignment horizontal="center" vertical="center"/>
    </xf>
    <xf numFmtId="165" fontId="8" fillId="33" borderId="20" xfId="0" applyNumberFormat="1" applyFont="1" applyFill="1" applyBorder="1" applyAlignment="1">
      <alignment horizontal="center" vertical="center" wrapText="1"/>
    </xf>
    <xf numFmtId="0" fontId="8" fillId="33" borderId="20" xfId="0" applyFont="1" applyFill="1" applyBorder="1" applyAlignment="1">
      <alignment horizontal="center" vertical="center"/>
    </xf>
    <xf numFmtId="4" fontId="9" fillId="33" borderId="20" xfId="0" applyNumberFormat="1" applyFont="1" applyFill="1" applyBorder="1" applyAlignment="1">
      <alignment horizontal="right" vertical="center"/>
    </xf>
    <xf numFmtId="0" fontId="8" fillId="33" borderId="19" xfId="0" applyFont="1" applyFill="1" applyBorder="1" applyAlignment="1">
      <alignment horizontal="center" vertical="center"/>
    </xf>
    <xf numFmtId="4" fontId="9" fillId="33" borderId="19" xfId="0" applyNumberFormat="1" applyFont="1" applyFill="1" applyBorder="1" applyAlignment="1">
      <alignment horizontal="right" vertical="center"/>
    </xf>
    <xf numFmtId="167" fontId="8" fillId="33" borderId="21" xfId="0" applyNumberFormat="1" applyFont="1" applyFill="1" applyBorder="1" applyAlignment="1">
      <alignment horizontal="center" vertical="center"/>
    </xf>
    <xf numFmtId="49" fontId="1" fillId="33" borderId="21" xfId="0" applyNumberFormat="1" applyFont="1" applyFill="1" applyBorder="1" applyAlignment="1">
      <alignment horizontal="center" vertical="center"/>
    </xf>
    <xf numFmtId="165" fontId="8" fillId="33" borderId="21" xfId="0" applyNumberFormat="1" applyFont="1" applyFill="1" applyBorder="1" applyAlignment="1">
      <alignment horizontal="center" vertical="center" wrapText="1"/>
    </xf>
    <xf numFmtId="0" fontId="8" fillId="33" borderId="21" xfId="0" applyFont="1" applyFill="1" applyBorder="1" applyAlignment="1">
      <alignment horizontal="center" vertical="center" wrapText="1"/>
    </xf>
    <xf numFmtId="4" fontId="9" fillId="33" borderId="21" xfId="0" applyNumberFormat="1" applyFont="1" applyFill="1" applyBorder="1" applyAlignment="1">
      <alignment horizontal="right" vertical="center" wrapText="1"/>
    </xf>
    <xf numFmtId="4" fontId="9" fillId="33" borderId="21" xfId="0" applyNumberFormat="1" applyFont="1" applyFill="1" applyBorder="1" applyAlignment="1">
      <alignment horizontal="right" vertical="center"/>
    </xf>
    <xf numFmtId="0" fontId="8" fillId="33" borderId="20" xfId="0" applyFont="1" applyFill="1" applyBorder="1" applyAlignment="1">
      <alignment horizontal="center" vertical="center" wrapText="1"/>
    </xf>
    <xf numFmtId="4" fontId="9" fillId="33" borderId="20" xfId="0" applyNumberFormat="1" applyFont="1" applyFill="1" applyBorder="1" applyAlignment="1">
      <alignment horizontal="right" vertical="center" wrapText="1"/>
    </xf>
    <xf numFmtId="0" fontId="8" fillId="33" borderId="10" xfId="0" applyFont="1" applyFill="1" applyBorder="1" applyAlignment="1">
      <alignment vertical="center" wrapText="1"/>
    </xf>
    <xf numFmtId="0" fontId="1" fillId="33" borderId="15" xfId="0" applyFont="1" applyFill="1" applyBorder="1" applyAlignment="1">
      <alignment horizontal="left" vertical="center" wrapText="1"/>
    </xf>
    <xf numFmtId="0" fontId="8" fillId="33" borderId="19" xfId="0" applyFont="1" applyFill="1" applyBorder="1" applyAlignment="1">
      <alignment vertical="center" wrapText="1"/>
    </xf>
    <xf numFmtId="0" fontId="8" fillId="33" borderId="19" xfId="0" applyFont="1" applyFill="1" applyBorder="1" applyAlignment="1">
      <alignment vertical="top" wrapText="1"/>
    </xf>
    <xf numFmtId="165" fontId="1" fillId="33" borderId="15" xfId="0" applyNumberFormat="1" applyFont="1" applyFill="1" applyBorder="1" applyAlignment="1">
      <alignment horizontal="center" vertical="center" wrapText="1"/>
    </xf>
    <xf numFmtId="165" fontId="1" fillId="33" borderId="2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33" borderId="21" xfId="0" applyFont="1" applyFill="1" applyBorder="1" applyAlignment="1">
      <alignment horizontal="left" vertical="center" wrapText="1"/>
    </xf>
    <xf numFmtId="0" fontId="8" fillId="33" borderId="17" xfId="0" applyFont="1" applyFill="1" applyBorder="1" applyAlignment="1">
      <alignment horizontal="left" vertical="center" wrapText="1"/>
    </xf>
    <xf numFmtId="0" fontId="8" fillId="33" borderId="20" xfId="0" applyFont="1" applyFill="1" applyBorder="1" applyAlignment="1">
      <alignment vertical="center" wrapText="1"/>
    </xf>
    <xf numFmtId="49" fontId="8" fillId="33" borderId="15" xfId="0" applyNumberFormat="1" applyFont="1" applyFill="1" applyBorder="1" applyAlignment="1">
      <alignment horizontal="center" vertical="center" wrapText="1"/>
    </xf>
    <xf numFmtId="49" fontId="8" fillId="33" borderId="20" xfId="0" applyNumberFormat="1" applyFont="1" applyFill="1" applyBorder="1" applyAlignment="1">
      <alignment horizontal="center" vertical="center" wrapText="1"/>
    </xf>
    <xf numFmtId="49" fontId="8" fillId="33" borderId="10" xfId="0" applyNumberFormat="1" applyFont="1" applyFill="1" applyBorder="1" applyAlignment="1">
      <alignment horizontal="center" vertical="center" wrapText="1"/>
    </xf>
    <xf numFmtId="0" fontId="8" fillId="33" borderId="0" xfId="0" applyFont="1" applyFill="1" applyAlignment="1">
      <alignment vertical="center"/>
    </xf>
    <xf numFmtId="0" fontId="8" fillId="33" borderId="0" xfId="0" applyFont="1" applyFill="1"/>
    <xf numFmtId="49" fontId="8" fillId="33" borderId="0" xfId="0" applyNumberFormat="1" applyFont="1" applyFill="1"/>
    <xf numFmtId="0" fontId="8" fillId="0" borderId="0" xfId="0" applyFont="1" applyFill="1"/>
    <xf numFmtId="164" fontId="8" fillId="33" borderId="0" xfId="0" applyNumberFormat="1" applyFont="1" applyFill="1"/>
    <xf numFmtId="0" fontId="8" fillId="33" borderId="0" xfId="0" applyFont="1" applyFill="1" applyAlignment="1">
      <alignment horizontal="right"/>
    </xf>
    <xf numFmtId="0" fontId="8" fillId="33" borderId="0" xfId="0" applyFont="1" applyFill="1" applyAlignment="1">
      <alignment horizontal="center"/>
    </xf>
    <xf numFmtId="49" fontId="8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7" fillId="33" borderId="22" xfId="0" applyFont="1" applyFill="1" applyBorder="1" applyAlignment="1">
      <alignment horizontal="center" vertical="center" wrapText="1"/>
    </xf>
    <xf numFmtId="165" fontId="8" fillId="33" borderId="12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right" vertical="center"/>
    </xf>
    <xf numFmtId="165" fontId="10" fillId="33" borderId="10" xfId="0" applyNumberFormat="1" applyFont="1" applyFill="1" applyBorder="1" applyAlignment="1">
      <alignment horizontal="center" vertical="center" wrapText="1"/>
    </xf>
    <xf numFmtId="165" fontId="8" fillId="33" borderId="22" xfId="0" applyNumberFormat="1" applyFont="1" applyFill="1" applyBorder="1" applyAlignment="1">
      <alignment horizontal="center" vertical="center" wrapText="1"/>
    </xf>
    <xf numFmtId="0" fontId="8" fillId="33" borderId="17" xfId="0" applyFont="1" applyFill="1" applyBorder="1" applyAlignment="1">
      <alignment horizontal="center" vertical="center" wrapText="1"/>
    </xf>
    <xf numFmtId="4" fontId="9" fillId="33" borderId="17" xfId="0" applyNumberFormat="1" applyFont="1" applyFill="1" applyBorder="1" applyAlignment="1">
      <alignment horizontal="right" vertical="center" wrapText="1"/>
    </xf>
    <xf numFmtId="165" fontId="8" fillId="33" borderId="15" xfId="0" applyNumberFormat="1" applyFont="1" applyFill="1" applyBorder="1" applyAlignment="1">
      <alignment horizontal="center" vertical="center"/>
    </xf>
    <xf numFmtId="0" fontId="8" fillId="33" borderId="22" xfId="0" applyFont="1" applyFill="1" applyBorder="1" applyAlignment="1">
      <alignment vertical="center" wrapText="1"/>
    </xf>
    <xf numFmtId="0" fontId="8" fillId="33" borderId="22" xfId="0" applyFont="1" applyFill="1" applyBorder="1" applyAlignment="1">
      <alignment horizontal="center" vertical="center"/>
    </xf>
    <xf numFmtId="4" fontId="9" fillId="33" borderId="22" xfId="0" applyNumberFormat="1" applyFont="1" applyFill="1" applyBorder="1" applyAlignment="1">
      <alignment horizontal="right" vertical="center"/>
    </xf>
    <xf numFmtId="0" fontId="8" fillId="33" borderId="15" xfId="0" applyFont="1" applyFill="1" applyBorder="1" applyAlignment="1">
      <alignment vertical="center"/>
    </xf>
    <xf numFmtId="166" fontId="8" fillId="33" borderId="15" xfId="0" applyNumberFormat="1" applyFont="1" applyFill="1" applyBorder="1" applyAlignment="1">
      <alignment vertical="center" wrapText="1"/>
    </xf>
    <xf numFmtId="4" fontId="8" fillId="33" borderId="15" xfId="0" applyNumberFormat="1" applyFont="1" applyFill="1" applyBorder="1" applyAlignment="1">
      <alignment horizontal="left" vertical="center" wrapText="1"/>
    </xf>
    <xf numFmtId="49" fontId="8" fillId="33" borderId="15" xfId="0" applyNumberFormat="1" applyFont="1" applyFill="1" applyBorder="1" applyAlignment="1">
      <alignment horizontal="justify" vertical="center" wrapText="1"/>
    </xf>
    <xf numFmtId="165" fontId="8" fillId="33" borderId="10" xfId="0" applyNumberFormat="1" applyFont="1" applyFill="1" applyBorder="1" applyAlignment="1">
      <alignment horizontal="center" vertical="center"/>
    </xf>
    <xf numFmtId="165" fontId="1" fillId="33" borderId="19" xfId="0" applyNumberFormat="1" applyFont="1" applyFill="1" applyBorder="1" applyAlignment="1">
      <alignment horizontal="center" vertical="center" wrapText="1"/>
    </xf>
    <xf numFmtId="0" fontId="8" fillId="33" borderId="22" xfId="0" applyFont="1" applyFill="1" applyBorder="1" applyAlignment="1">
      <alignment horizontal="left" vertical="center" wrapText="1"/>
    </xf>
    <xf numFmtId="165" fontId="1" fillId="33" borderId="10" xfId="0" applyNumberFormat="1" applyFont="1" applyFill="1" applyBorder="1" applyAlignment="1">
      <alignment horizontal="center" vertical="center" wrapText="1"/>
    </xf>
    <xf numFmtId="165" fontId="1" fillId="33" borderId="17" xfId="0" applyNumberFormat="1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left" vertical="center" wrapText="1"/>
    </xf>
    <xf numFmtId="165" fontId="8" fillId="33" borderId="16" xfId="0" applyNumberFormat="1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/>
    </xf>
    <xf numFmtId="4" fontId="9" fillId="33" borderId="16" xfId="0" applyNumberFormat="1" applyFont="1" applyFill="1" applyBorder="1" applyAlignment="1">
      <alignment horizontal="right" vertical="center" wrapText="1"/>
    </xf>
    <xf numFmtId="4" fontId="9" fillId="33" borderId="16" xfId="0" applyNumberFormat="1" applyFont="1" applyFill="1" applyBorder="1" applyAlignment="1">
      <alignment horizontal="right" vertical="center"/>
    </xf>
    <xf numFmtId="165" fontId="8" fillId="33" borderId="17" xfId="0" applyNumberFormat="1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horizontal="right" vertical="center" wrapText="1"/>
    </xf>
    <xf numFmtId="166" fontId="8" fillId="33" borderId="10" xfId="0" applyNumberFormat="1" applyFont="1" applyFill="1" applyBorder="1" applyAlignment="1">
      <alignment vertical="center" wrapText="1"/>
    </xf>
    <xf numFmtId="0" fontId="8" fillId="33" borderId="23" xfId="0" applyFont="1" applyFill="1" applyBorder="1" applyAlignment="1">
      <alignment horizontal="left" vertical="center" wrapText="1"/>
    </xf>
    <xf numFmtId="165" fontId="8" fillId="33" borderId="23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164" fontId="8" fillId="0" borderId="23" xfId="0" applyNumberFormat="1" applyFont="1" applyFill="1" applyBorder="1" applyAlignment="1">
      <alignment horizontal="center" vertical="center"/>
    </xf>
    <xf numFmtId="0" fontId="8" fillId="33" borderId="0" xfId="0" applyFont="1" applyFill="1" applyBorder="1" applyAlignment="1">
      <alignment horizontal="left" vertical="center" wrapText="1"/>
    </xf>
    <xf numFmtId="165" fontId="8" fillId="33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vertical="center" wrapText="1"/>
    </xf>
    <xf numFmtId="165" fontId="7" fillId="33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Alignment="1">
      <alignment vertical="top"/>
    </xf>
    <xf numFmtId="0" fontId="33" fillId="0" borderId="0" xfId="0" applyFont="1" applyFill="1" applyAlignment="1">
      <alignment vertical="top"/>
    </xf>
    <xf numFmtId="164" fontId="29" fillId="0" borderId="0" xfId="0" applyNumberFormat="1" applyFont="1" applyFill="1"/>
    <xf numFmtId="0" fontId="7" fillId="0" borderId="19" xfId="0" applyFont="1" applyFill="1" applyBorder="1" applyAlignment="1">
      <alignment horizontal="left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" fontId="30" fillId="0" borderId="19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horizontal="left" vertical="center" wrapText="1"/>
    </xf>
    <xf numFmtId="49" fontId="8" fillId="33" borderId="15" xfId="0" applyNumberFormat="1" applyFont="1" applyFill="1" applyBorder="1" applyAlignment="1">
      <alignment horizontal="center" vertical="center"/>
    </xf>
    <xf numFmtId="4" fontId="31" fillId="0" borderId="15" xfId="0" applyNumberFormat="1" applyFont="1" applyFill="1" applyBorder="1" applyAlignment="1">
      <alignment horizontal="right" vertical="center" wrapText="1"/>
    </xf>
    <xf numFmtId="0" fontId="8" fillId="0" borderId="16" xfId="0" applyFont="1" applyBorder="1" applyAlignment="1">
      <alignment horizontal="left" vertical="center" wrapText="1"/>
    </xf>
    <xf numFmtId="49" fontId="8" fillId="33" borderId="16" xfId="0" applyNumberFormat="1" applyFont="1" applyFill="1" applyBorder="1" applyAlignment="1">
      <alignment horizontal="center" vertical="center"/>
    </xf>
    <xf numFmtId="4" fontId="31" fillId="0" borderId="16" xfId="0" applyNumberFormat="1" applyFont="1" applyFill="1" applyBorder="1" applyAlignment="1">
      <alignment horizontal="right" vertical="center" wrapText="1"/>
    </xf>
    <xf numFmtId="0" fontId="7" fillId="0" borderId="19" xfId="0" applyFont="1" applyBorder="1" applyAlignment="1">
      <alignment horizontal="left" vertical="center" wrapText="1"/>
    </xf>
    <xf numFmtId="49" fontId="7" fillId="33" borderId="19" xfId="0" applyNumberFormat="1" applyFont="1" applyFill="1" applyBorder="1" applyAlignment="1">
      <alignment horizontal="center" vertical="center"/>
    </xf>
    <xf numFmtId="4" fontId="32" fillId="0" borderId="19" xfId="0" applyNumberFormat="1" applyFont="1" applyFill="1" applyBorder="1" applyAlignment="1">
      <alignment horizontal="right" vertical="center" wrapText="1"/>
    </xf>
    <xf numFmtId="0" fontId="7" fillId="33" borderId="19" xfId="0" applyFont="1" applyFill="1" applyBorder="1" applyAlignment="1">
      <alignment horizontal="left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49" fontId="1" fillId="33" borderId="16" xfId="0" applyNumberFormat="1" applyFont="1" applyFill="1" applyBorder="1" applyAlignment="1">
      <alignment horizontal="center" vertical="center"/>
    </xf>
    <xf numFmtId="0" fontId="7" fillId="33" borderId="19" xfId="0" applyFont="1" applyFill="1" applyBorder="1" applyAlignment="1">
      <alignment vertical="center" wrapText="1"/>
    </xf>
    <xf numFmtId="0" fontId="8" fillId="33" borderId="16" xfId="0" applyFont="1" applyFill="1" applyBorder="1" applyAlignment="1">
      <alignment vertical="center" wrapText="1"/>
    </xf>
    <xf numFmtId="4" fontId="31" fillId="0" borderId="16" xfId="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49" fontId="4" fillId="33" borderId="19" xfId="0" applyNumberFormat="1" applyFont="1" applyFill="1" applyBorder="1" applyAlignment="1">
      <alignment horizontal="center" vertical="center"/>
    </xf>
    <xf numFmtId="4" fontId="31" fillId="0" borderId="20" xfId="0" applyNumberFormat="1" applyFont="1" applyFill="1" applyBorder="1" applyAlignment="1">
      <alignment horizontal="right" vertical="center"/>
    </xf>
    <xf numFmtId="4" fontId="30" fillId="0" borderId="10" xfId="0" applyNumberFormat="1" applyFont="1" applyFill="1" applyBorder="1" applyAlignment="1">
      <alignment horizontal="right" vertical="center" wrapText="1"/>
    </xf>
    <xf numFmtId="49" fontId="29" fillId="0" borderId="0" xfId="0" applyNumberFormat="1" applyFont="1" applyFill="1" applyAlignment="1">
      <alignment vertical="center"/>
    </xf>
    <xf numFmtId="164" fontId="29" fillId="0" borderId="0" xfId="0" applyNumberFormat="1" applyFont="1" applyFill="1" applyAlignment="1">
      <alignment vertical="center"/>
    </xf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center"/>
    </xf>
    <xf numFmtId="0" fontId="29" fillId="0" borderId="0" xfId="0" applyFont="1" applyFill="1"/>
    <xf numFmtId="49" fontId="29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164" fontId="33" fillId="0" borderId="15" xfId="0" applyNumberFormat="1" applyFont="1" applyBorder="1" applyAlignment="1">
      <alignment horizontal="center"/>
    </xf>
    <xf numFmtId="0" fontId="4" fillId="0" borderId="15" xfId="0" applyFont="1" applyFill="1" applyBorder="1" applyAlignment="1">
      <alignment horizontal="left" vertical="center" wrapText="1"/>
    </xf>
    <xf numFmtId="0" fontId="1" fillId="0" borderId="15" xfId="42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 indent="1"/>
    </xf>
    <xf numFmtId="164" fontId="33" fillId="0" borderId="16" xfId="0" applyNumberFormat="1" applyFont="1" applyBorder="1" applyAlignment="1">
      <alignment horizontal="center"/>
    </xf>
    <xf numFmtId="0" fontId="1" fillId="0" borderId="10" xfId="0" applyFont="1" applyFill="1" applyBorder="1" applyAlignment="1">
      <alignment vertical="center" wrapText="1"/>
    </xf>
    <xf numFmtId="164" fontId="33" fillId="0" borderId="10" xfId="0" applyNumberFormat="1" applyFont="1" applyBorder="1" applyAlignment="1">
      <alignment horizontal="center"/>
    </xf>
    <xf numFmtId="164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37" fillId="0" borderId="0" xfId="0" applyFont="1" applyAlignment="1"/>
    <xf numFmtId="0" fontId="4" fillId="0" borderId="10" xfId="0" applyFont="1" applyFill="1" applyBorder="1" applyAlignment="1">
      <alignment horizontal="left" vertical="center" wrapText="1"/>
    </xf>
    <xf numFmtId="164" fontId="36" fillId="0" borderId="10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 inden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4" fontId="35" fillId="0" borderId="10" xfId="0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/>
    </xf>
    <xf numFmtId="4" fontId="34" fillId="0" borderId="19" xfId="0" applyNumberFormat="1" applyFont="1" applyBorder="1" applyAlignment="1">
      <alignment horizontal="right" vertical="center"/>
    </xf>
    <xf numFmtId="4" fontId="34" fillId="0" borderId="15" xfId="0" applyNumberFormat="1" applyFont="1" applyBorder="1" applyAlignment="1">
      <alignment horizontal="right" vertical="center"/>
    </xf>
    <xf numFmtId="4" fontId="34" fillId="0" borderId="20" xfId="0" applyNumberFormat="1" applyFont="1" applyBorder="1" applyAlignment="1">
      <alignment horizontal="right" vertical="center"/>
    </xf>
    <xf numFmtId="0" fontId="1" fillId="0" borderId="10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/>
    </xf>
    <xf numFmtId="4" fontId="34" fillId="0" borderId="10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8" fillId="33" borderId="14" xfId="0" applyFont="1" applyFill="1" applyBorder="1" applyAlignment="1">
      <alignment horizontal="left" vertical="center" wrapText="1"/>
    </xf>
    <xf numFmtId="0" fontId="8" fillId="33" borderId="13" xfId="0" applyFont="1" applyFill="1" applyBorder="1" applyAlignment="1">
      <alignment horizontal="left" vertical="center" wrapText="1"/>
    </xf>
    <xf numFmtId="0" fontId="8" fillId="33" borderId="12" xfId="0" applyFont="1" applyFill="1" applyBorder="1" applyAlignment="1">
      <alignment horizontal="left" vertical="center" wrapText="1"/>
    </xf>
    <xf numFmtId="0" fontId="10" fillId="34" borderId="0" xfId="0" applyFont="1" applyFill="1" applyAlignment="1">
      <alignment horizontal="center" vertical="center" wrapText="1"/>
    </xf>
    <xf numFmtId="0" fontId="11" fillId="34" borderId="0" xfId="0" applyFont="1" applyFill="1" applyAlignment="1">
      <alignment horizontal="center" vertical="center" wrapText="1"/>
    </xf>
    <xf numFmtId="0" fontId="11" fillId="34" borderId="11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164" fontId="7" fillId="33" borderId="14" xfId="0" applyNumberFormat="1" applyFont="1" applyFill="1" applyBorder="1" applyAlignment="1">
      <alignment horizontal="center" vertical="center" wrapText="1"/>
    </xf>
    <xf numFmtId="164" fontId="7" fillId="33" borderId="13" xfId="0" applyNumberFormat="1" applyFont="1" applyFill="1" applyBorder="1" applyAlignment="1">
      <alignment horizontal="center" vertical="center" wrapText="1"/>
    </xf>
    <xf numFmtId="164" fontId="7" fillId="33" borderId="12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3" fillId="36" borderId="24" xfId="0" applyFont="1" applyFill="1" applyBorder="1" applyAlignment="1">
      <alignment horizontal="left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бычный 4" xfId="42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zoomScaleSheetLayoutView="100" workbookViewId="0">
      <selection activeCell="K13" sqref="K13"/>
    </sheetView>
  </sheetViews>
  <sheetFormatPr defaultColWidth="9.109375" defaultRowHeight="15" x14ac:dyDescent="0.25"/>
  <cols>
    <col min="1" max="1" width="39.33203125" style="18" customWidth="1"/>
    <col min="2" max="2" width="24" style="18" customWidth="1"/>
    <col min="3" max="3" width="13" style="18" customWidth="1"/>
    <col min="4" max="4" width="13.88671875" style="18" customWidth="1"/>
    <col min="5" max="5" width="13.44140625" style="18" customWidth="1"/>
    <col min="6" max="6" width="1.33203125" style="18" customWidth="1"/>
    <col min="7" max="16384" width="9.109375" style="18"/>
  </cols>
  <sheetData>
    <row r="1" spans="1:6" ht="12.75" customHeight="1" x14ac:dyDescent="0.3">
      <c r="A1" s="15"/>
      <c r="B1" s="16"/>
      <c r="C1" s="10" t="s">
        <v>108</v>
      </c>
      <c r="D1" s="10"/>
      <c r="E1" s="10"/>
      <c r="F1" s="17"/>
    </row>
    <row r="2" spans="1:6" ht="14.25" customHeight="1" x14ac:dyDescent="0.3">
      <c r="A2" s="15"/>
      <c r="B2" s="16"/>
      <c r="C2" s="10" t="s">
        <v>104</v>
      </c>
      <c r="D2" s="10"/>
      <c r="E2" s="10"/>
      <c r="F2" s="17"/>
    </row>
    <row r="3" spans="1:6" ht="12.9" customHeight="1" x14ac:dyDescent="0.3">
      <c r="A3" s="15"/>
      <c r="B3" s="16"/>
      <c r="C3" s="10" t="s">
        <v>105</v>
      </c>
      <c r="D3" s="10"/>
      <c r="E3" s="10"/>
      <c r="F3" s="17"/>
    </row>
    <row r="4" spans="1:6" ht="25.2" customHeight="1" x14ac:dyDescent="0.3">
      <c r="A4" s="15"/>
      <c r="B4" s="16"/>
      <c r="C4" s="10" t="s">
        <v>106</v>
      </c>
      <c r="D4" s="10"/>
      <c r="E4" s="10"/>
      <c r="F4" s="17"/>
    </row>
    <row r="5" spans="1:6" ht="15.6" x14ac:dyDescent="0.3">
      <c r="A5" s="15"/>
      <c r="B5" s="16"/>
      <c r="C5" s="9" t="s">
        <v>114</v>
      </c>
      <c r="D5" s="9"/>
      <c r="E5" s="9"/>
      <c r="F5" s="17"/>
    </row>
    <row r="6" spans="1:6" ht="5.25" customHeight="1" x14ac:dyDescent="0.3">
      <c r="A6" s="15"/>
      <c r="B6" s="16"/>
      <c r="C6" s="19"/>
      <c r="D6" s="19"/>
      <c r="E6" s="19"/>
      <c r="F6" s="17"/>
    </row>
    <row r="7" spans="1:6" ht="53.1" customHeight="1" x14ac:dyDescent="0.25">
      <c r="A7" s="8" t="s">
        <v>110</v>
      </c>
      <c r="B7" s="8"/>
      <c r="C7" s="8"/>
      <c r="D7" s="8"/>
      <c r="E7" s="8"/>
    </row>
    <row r="8" spans="1:6" ht="64.5" hidden="1" customHeight="1" x14ac:dyDescent="0.3">
      <c r="A8" s="7" t="s">
        <v>103</v>
      </c>
      <c r="B8" s="7"/>
      <c r="C8" s="7"/>
      <c r="D8" s="7"/>
      <c r="E8" s="7"/>
    </row>
    <row r="9" spans="1:6" ht="14.25" customHeight="1" x14ac:dyDescent="0.25">
      <c r="A9" s="14" t="s">
        <v>10</v>
      </c>
      <c r="B9" s="14" t="s">
        <v>11</v>
      </c>
      <c r="C9" s="13" t="s">
        <v>112</v>
      </c>
      <c r="D9" s="12"/>
      <c r="E9" s="11"/>
    </row>
    <row r="10" spans="1:6" ht="49.2" customHeight="1" x14ac:dyDescent="0.25">
      <c r="A10" s="14"/>
      <c r="B10" s="14"/>
      <c r="C10" s="50" t="s">
        <v>33</v>
      </c>
      <c r="D10" s="50" t="s">
        <v>109</v>
      </c>
      <c r="E10" s="50" t="s">
        <v>111</v>
      </c>
    </row>
    <row r="11" spans="1:6" ht="31.2" x14ac:dyDescent="0.25">
      <c r="A11" s="20" t="s">
        <v>15</v>
      </c>
      <c r="B11" s="26" t="s">
        <v>6</v>
      </c>
      <c r="C11" s="46">
        <f>C12+C16</f>
        <v>422902</v>
      </c>
      <c r="D11" s="46">
        <f>D12+D16</f>
        <v>427022</v>
      </c>
      <c r="E11" s="46">
        <f>E12+E16</f>
        <v>430322</v>
      </c>
    </row>
    <row r="12" spans="1:6" ht="21" customHeight="1" x14ac:dyDescent="0.25">
      <c r="A12" s="20" t="s">
        <v>4</v>
      </c>
      <c r="B12" s="26" t="s">
        <v>7</v>
      </c>
      <c r="C12" s="46">
        <v>64148</v>
      </c>
      <c r="D12" s="46">
        <f>D13</f>
        <v>68269</v>
      </c>
      <c r="E12" s="46">
        <f>E13</f>
        <v>71569</v>
      </c>
    </row>
    <row r="13" spans="1:6" ht="17.399999999999999" customHeight="1" x14ac:dyDescent="0.25">
      <c r="A13" s="21" t="s">
        <v>0</v>
      </c>
      <c r="B13" s="26" t="s">
        <v>8</v>
      </c>
      <c r="C13" s="46">
        <v>64148</v>
      </c>
      <c r="D13" s="46">
        <v>68269</v>
      </c>
      <c r="E13" s="46">
        <v>71569</v>
      </c>
    </row>
    <row r="14" spans="1:6" ht="17.399999999999999" hidden="1" customHeight="1" x14ac:dyDescent="0.25">
      <c r="A14" s="22" t="s">
        <v>93</v>
      </c>
      <c r="B14" s="26" t="s">
        <v>94</v>
      </c>
      <c r="C14" s="46"/>
      <c r="D14" s="46"/>
      <c r="E14" s="46"/>
    </row>
    <row r="15" spans="1:6" ht="17.399999999999999" hidden="1" customHeight="1" x14ac:dyDescent="0.25">
      <c r="A15" s="21" t="s">
        <v>95</v>
      </c>
      <c r="B15" s="26" t="s">
        <v>96</v>
      </c>
      <c r="C15" s="46"/>
      <c r="D15" s="46"/>
      <c r="E15" s="46"/>
    </row>
    <row r="16" spans="1:6" ht="15.6" x14ac:dyDescent="0.25">
      <c r="A16" s="22" t="s">
        <v>1</v>
      </c>
      <c r="B16" s="26" t="s">
        <v>22</v>
      </c>
      <c r="C16" s="46">
        <f>C17+C19</f>
        <v>358754</v>
      </c>
      <c r="D16" s="46">
        <f>D17+D19</f>
        <v>358753</v>
      </c>
      <c r="E16" s="46">
        <f>E17+E19</f>
        <v>358753</v>
      </c>
    </row>
    <row r="17" spans="1:5" ht="15.6" x14ac:dyDescent="0.25">
      <c r="A17" s="22" t="s">
        <v>17</v>
      </c>
      <c r="B17" s="26" t="s">
        <v>23</v>
      </c>
      <c r="C17" s="46">
        <f>C18</f>
        <v>34972</v>
      </c>
      <c r="D17" s="46">
        <f>D18</f>
        <v>34971</v>
      </c>
      <c r="E17" s="46">
        <f>E18</f>
        <v>34971</v>
      </c>
    </row>
    <row r="18" spans="1:5" ht="78" x14ac:dyDescent="0.25">
      <c r="A18" s="21" t="s">
        <v>44</v>
      </c>
      <c r="B18" s="26" t="s">
        <v>45</v>
      </c>
      <c r="C18" s="46">
        <v>34972</v>
      </c>
      <c r="D18" s="46">
        <v>34971</v>
      </c>
      <c r="E18" s="46">
        <v>34971</v>
      </c>
    </row>
    <row r="19" spans="1:5" ht="15.6" x14ac:dyDescent="0.25">
      <c r="A19" s="31" t="s">
        <v>18</v>
      </c>
      <c r="B19" s="37" t="s">
        <v>19</v>
      </c>
      <c r="C19" s="46">
        <f>C20+C21</f>
        <v>323782</v>
      </c>
      <c r="D19" s="46">
        <f>D21</f>
        <v>323782</v>
      </c>
      <c r="E19" s="46">
        <v>323782</v>
      </c>
    </row>
    <row r="20" spans="1:5" ht="15.6" x14ac:dyDescent="0.25">
      <c r="A20" s="33" t="s">
        <v>107</v>
      </c>
      <c r="B20" s="37" t="s">
        <v>38</v>
      </c>
      <c r="C20" s="46">
        <v>0</v>
      </c>
      <c r="D20" s="46">
        <v>0</v>
      </c>
      <c r="E20" s="46">
        <v>0</v>
      </c>
    </row>
    <row r="21" spans="1:5" ht="15.6" x14ac:dyDescent="0.25">
      <c r="A21" s="34" t="s">
        <v>37</v>
      </c>
      <c r="B21" s="26" t="s">
        <v>36</v>
      </c>
      <c r="C21" s="46">
        <v>323782</v>
      </c>
      <c r="D21" s="46">
        <v>323782</v>
      </c>
      <c r="E21" s="46">
        <v>323782</v>
      </c>
    </row>
    <row r="22" spans="1:5" ht="15.6" hidden="1" x14ac:dyDescent="0.25">
      <c r="A22" s="22" t="s">
        <v>13</v>
      </c>
      <c r="B22" s="26" t="s">
        <v>25</v>
      </c>
      <c r="C22" s="46"/>
      <c r="D22" s="46"/>
      <c r="E22" s="46"/>
    </row>
    <row r="23" spans="1:5" ht="86.25" hidden="1" customHeight="1" x14ac:dyDescent="0.25">
      <c r="A23" s="32" t="s">
        <v>39</v>
      </c>
      <c r="B23" s="26" t="s">
        <v>40</v>
      </c>
      <c r="C23" s="46"/>
      <c r="D23" s="46"/>
      <c r="E23" s="46"/>
    </row>
    <row r="24" spans="1:5" ht="137.25" hidden="1" customHeight="1" x14ac:dyDescent="0.25">
      <c r="A24" s="21" t="s">
        <v>24</v>
      </c>
      <c r="B24" s="26" t="s">
        <v>20</v>
      </c>
      <c r="C24" s="46"/>
      <c r="D24" s="46"/>
      <c r="E24" s="46"/>
    </row>
    <row r="25" spans="1:5" ht="79.5" hidden="1" customHeight="1" x14ac:dyDescent="0.25">
      <c r="A25" s="20" t="s">
        <v>2</v>
      </c>
      <c r="B25" s="26" t="s">
        <v>26</v>
      </c>
      <c r="C25" s="46"/>
      <c r="D25" s="46"/>
      <c r="E25" s="46"/>
    </row>
    <row r="26" spans="1:5" ht="79.5" hidden="1" customHeight="1" x14ac:dyDescent="0.25">
      <c r="A26" s="44" t="s">
        <v>83</v>
      </c>
      <c r="B26" s="26" t="s">
        <v>84</v>
      </c>
      <c r="C26" s="46"/>
      <c r="D26" s="46"/>
      <c r="E26" s="46"/>
    </row>
    <row r="27" spans="1:5" ht="129.6" hidden="1" customHeight="1" x14ac:dyDescent="0.25">
      <c r="A27" s="40" t="s">
        <v>41</v>
      </c>
      <c r="B27" s="26" t="s">
        <v>21</v>
      </c>
      <c r="C27" s="46"/>
      <c r="D27" s="46"/>
      <c r="E27" s="46"/>
    </row>
    <row r="28" spans="1:5" s="36" customFormat="1" ht="62.4" hidden="1" x14ac:dyDescent="0.3">
      <c r="A28" s="41" t="s">
        <v>42</v>
      </c>
      <c r="B28" s="35" t="s">
        <v>43</v>
      </c>
      <c r="C28" s="47"/>
      <c r="D28" s="47"/>
      <c r="E28" s="47"/>
    </row>
    <row r="29" spans="1:5" s="36" customFormat="1" ht="140.4" hidden="1" x14ac:dyDescent="0.3">
      <c r="A29" s="41" t="s">
        <v>85</v>
      </c>
      <c r="B29" s="35" t="s">
        <v>86</v>
      </c>
      <c r="C29" s="47"/>
      <c r="D29" s="47"/>
      <c r="E29" s="47"/>
    </row>
    <row r="30" spans="1:5" s="36" customFormat="1" ht="46.8" hidden="1" x14ac:dyDescent="0.3">
      <c r="A30" s="38" t="s">
        <v>87</v>
      </c>
      <c r="B30" s="35" t="s">
        <v>88</v>
      </c>
      <c r="C30" s="47"/>
      <c r="D30" s="47"/>
      <c r="E30" s="47"/>
    </row>
    <row r="31" spans="1:5" s="36" customFormat="1" ht="176.25" hidden="1" customHeight="1" x14ac:dyDescent="0.3">
      <c r="A31" s="45" t="s">
        <v>89</v>
      </c>
      <c r="B31" s="35" t="s">
        <v>90</v>
      </c>
      <c r="C31" s="47"/>
      <c r="D31" s="47"/>
      <c r="E31" s="47"/>
    </row>
    <row r="32" spans="1:5" s="36" customFormat="1" ht="99" hidden="1" customHeight="1" x14ac:dyDescent="0.3">
      <c r="A32" s="45" t="s">
        <v>91</v>
      </c>
      <c r="B32" s="35" t="s">
        <v>92</v>
      </c>
      <c r="C32" s="47"/>
      <c r="D32" s="47"/>
      <c r="E32" s="47"/>
    </row>
    <row r="33" spans="1:5" ht="31.2" hidden="1" x14ac:dyDescent="0.3">
      <c r="A33" s="39" t="s">
        <v>98</v>
      </c>
      <c r="B33" s="26" t="s">
        <v>97</v>
      </c>
      <c r="C33" s="46"/>
      <c r="D33" s="46"/>
      <c r="E33" s="46"/>
    </row>
    <row r="34" spans="1:5" ht="124.8" hidden="1" x14ac:dyDescent="0.3">
      <c r="A34" s="42" t="s">
        <v>100</v>
      </c>
      <c r="B34" s="26" t="s">
        <v>99</v>
      </c>
      <c r="C34" s="46"/>
      <c r="D34" s="46"/>
      <c r="E34" s="46"/>
    </row>
    <row r="35" spans="1:5" ht="93.6" hidden="1" x14ac:dyDescent="0.25">
      <c r="A35" s="23" t="s">
        <v>101</v>
      </c>
      <c r="B35" s="24" t="s">
        <v>102</v>
      </c>
      <c r="C35" s="48"/>
      <c r="D35" s="48"/>
      <c r="E35" s="48"/>
    </row>
    <row r="36" spans="1:5" ht="33.9" customHeight="1" x14ac:dyDescent="0.25">
      <c r="A36" s="51" t="s">
        <v>3</v>
      </c>
      <c r="B36" s="52" t="s">
        <v>9</v>
      </c>
      <c r="C36" s="55">
        <f>C37</f>
        <v>3894605.7</v>
      </c>
      <c r="D36" s="55">
        <f>D37</f>
        <v>3885866.36</v>
      </c>
      <c r="E36" s="55">
        <f>E37</f>
        <v>3896632.38</v>
      </c>
    </row>
    <row r="37" spans="1:5" ht="46.8" x14ac:dyDescent="0.25">
      <c r="A37" s="20" t="s">
        <v>5</v>
      </c>
      <c r="B37" s="26" t="s">
        <v>27</v>
      </c>
      <c r="C37" s="46">
        <f>C38+C44+C55</f>
        <v>3894605.7</v>
      </c>
      <c r="D37" s="46">
        <f>D38+D44+D55</f>
        <v>3885866.36</v>
      </c>
      <c r="E37" s="46">
        <f>E38+E44+E55</f>
        <v>3896632.38</v>
      </c>
    </row>
    <row r="38" spans="1:5" ht="46.8" x14ac:dyDescent="0.25">
      <c r="A38" s="22" t="s">
        <v>14</v>
      </c>
      <c r="B38" s="26" t="s">
        <v>34</v>
      </c>
      <c r="C38" s="46">
        <f>C40+C42</f>
        <v>190379.49</v>
      </c>
      <c r="D38" s="46">
        <f>D40+D42</f>
        <v>174844.27000000002</v>
      </c>
      <c r="E38" s="46">
        <f>E40+E42</f>
        <v>178055.65000000002</v>
      </c>
    </row>
    <row r="39" spans="1:5" ht="15.6" x14ac:dyDescent="0.25">
      <c r="A39" s="21" t="s">
        <v>31</v>
      </c>
      <c r="B39" s="26"/>
      <c r="C39" s="46"/>
      <c r="D39" s="46"/>
      <c r="E39" s="46"/>
    </row>
    <row r="40" spans="1:5" ht="78" x14ac:dyDescent="0.25">
      <c r="A40" s="21" t="s">
        <v>46</v>
      </c>
      <c r="B40" s="26" t="s">
        <v>47</v>
      </c>
      <c r="C40" s="46">
        <v>97724.4</v>
      </c>
      <c r="D40" s="46">
        <v>78179.520000000004</v>
      </c>
      <c r="E40" s="46">
        <v>78179.520000000004</v>
      </c>
    </row>
    <row r="41" spans="1:5" ht="62.4" hidden="1" x14ac:dyDescent="0.25">
      <c r="A41" s="21" t="s">
        <v>48</v>
      </c>
      <c r="B41" s="26" t="s">
        <v>49</v>
      </c>
      <c r="C41" s="46"/>
      <c r="D41" s="46"/>
      <c r="E41" s="46"/>
    </row>
    <row r="42" spans="1:5" ht="62.4" x14ac:dyDescent="0.25">
      <c r="A42" s="21" t="s">
        <v>81</v>
      </c>
      <c r="B42" s="26" t="s">
        <v>82</v>
      </c>
      <c r="C42" s="46">
        <v>92655.09</v>
      </c>
      <c r="D42" s="46">
        <v>96664.75</v>
      </c>
      <c r="E42" s="46">
        <v>99876.13</v>
      </c>
    </row>
    <row r="43" spans="1:5" ht="31.2" hidden="1" x14ac:dyDescent="0.25">
      <c r="A43" s="21" t="s">
        <v>50</v>
      </c>
      <c r="B43" s="26" t="s">
        <v>51</v>
      </c>
      <c r="C43" s="46"/>
      <c r="D43" s="46"/>
      <c r="E43" s="46"/>
    </row>
    <row r="44" spans="1:5" ht="55.5" customHeight="1" x14ac:dyDescent="0.25">
      <c r="A44" s="20" t="s">
        <v>29</v>
      </c>
      <c r="B44" s="26" t="s">
        <v>30</v>
      </c>
      <c r="C44" s="46">
        <f>C54</f>
        <v>3426675.51</v>
      </c>
      <c r="D44" s="46">
        <f>D54</f>
        <v>3426675.51</v>
      </c>
      <c r="E44" s="46">
        <f>E54</f>
        <v>3426675.51</v>
      </c>
    </row>
    <row r="45" spans="1:5" ht="15.6" x14ac:dyDescent="0.25">
      <c r="A45" s="21" t="s">
        <v>31</v>
      </c>
      <c r="B45" s="26"/>
      <c r="C45" s="46"/>
      <c r="D45" s="46"/>
      <c r="E45" s="46"/>
    </row>
    <row r="46" spans="1:5" ht="156" hidden="1" x14ac:dyDescent="0.25">
      <c r="A46" s="43" t="s">
        <v>52</v>
      </c>
      <c r="B46" s="26" t="s">
        <v>53</v>
      </c>
      <c r="C46" s="46"/>
      <c r="D46" s="46"/>
      <c r="E46" s="46"/>
    </row>
    <row r="47" spans="1:5" ht="202.8" hidden="1" x14ac:dyDescent="0.25">
      <c r="A47" s="43" t="s">
        <v>54</v>
      </c>
      <c r="B47" s="26" t="s">
        <v>55</v>
      </c>
      <c r="C47" s="46"/>
      <c r="D47" s="46"/>
      <c r="E47" s="46"/>
    </row>
    <row r="48" spans="1:5" ht="156" hidden="1" x14ac:dyDescent="0.25">
      <c r="A48" s="43" t="s">
        <v>56</v>
      </c>
      <c r="B48" s="26" t="s">
        <v>57</v>
      </c>
      <c r="C48" s="46"/>
      <c r="D48" s="46"/>
      <c r="E48" s="46"/>
    </row>
    <row r="49" spans="1:5" ht="94.5" hidden="1" customHeight="1" x14ac:dyDescent="0.25">
      <c r="A49" s="43" t="s">
        <v>58</v>
      </c>
      <c r="B49" s="26" t="s">
        <v>59</v>
      </c>
      <c r="C49" s="46"/>
      <c r="D49" s="46"/>
      <c r="E49" s="46"/>
    </row>
    <row r="50" spans="1:5" ht="46.8" hidden="1" x14ac:dyDescent="0.25">
      <c r="A50" s="43" t="s">
        <v>60</v>
      </c>
      <c r="B50" s="26" t="s">
        <v>61</v>
      </c>
      <c r="C50" s="46"/>
      <c r="D50" s="46"/>
      <c r="E50" s="46"/>
    </row>
    <row r="51" spans="1:5" ht="62.4" hidden="1" x14ac:dyDescent="0.25">
      <c r="A51" s="43" t="s">
        <v>62</v>
      </c>
      <c r="B51" s="26" t="s">
        <v>63</v>
      </c>
      <c r="C51" s="46"/>
      <c r="D51" s="46"/>
      <c r="E51" s="46"/>
    </row>
    <row r="52" spans="1:5" ht="62.4" hidden="1" x14ac:dyDescent="0.25">
      <c r="A52" s="21" t="s">
        <v>64</v>
      </c>
      <c r="B52" s="26" t="s">
        <v>65</v>
      </c>
      <c r="C52" s="46"/>
      <c r="D52" s="46"/>
      <c r="E52" s="46"/>
    </row>
    <row r="53" spans="1:5" ht="62.4" hidden="1" x14ac:dyDescent="0.25">
      <c r="A53" s="21" t="s">
        <v>66</v>
      </c>
      <c r="B53" s="26" t="s">
        <v>67</v>
      </c>
      <c r="C53" s="46"/>
      <c r="D53" s="46"/>
      <c r="E53" s="46"/>
    </row>
    <row r="54" spans="1:5" ht="31.2" x14ac:dyDescent="0.25">
      <c r="A54" s="21" t="s">
        <v>68</v>
      </c>
      <c r="B54" s="26" t="s">
        <v>69</v>
      </c>
      <c r="C54" s="49">
        <v>3426675.51</v>
      </c>
      <c r="D54" s="49">
        <v>3426675.51</v>
      </c>
      <c r="E54" s="49">
        <v>3426675.51</v>
      </c>
    </row>
    <row r="55" spans="1:5" ht="46.8" x14ac:dyDescent="0.25">
      <c r="A55" s="20" t="s">
        <v>12</v>
      </c>
      <c r="B55" s="26" t="s">
        <v>28</v>
      </c>
      <c r="C55" s="46">
        <f>C57+C58</f>
        <v>277550.7</v>
      </c>
      <c r="D55" s="46">
        <f>D57+D58</f>
        <v>284346.57999999996</v>
      </c>
      <c r="E55" s="46">
        <f>E57+E58</f>
        <v>291901.21999999997</v>
      </c>
    </row>
    <row r="56" spans="1:5" ht="15.6" x14ac:dyDescent="0.25">
      <c r="A56" s="21" t="s">
        <v>31</v>
      </c>
      <c r="B56" s="26"/>
      <c r="C56" s="46"/>
      <c r="D56" s="46"/>
      <c r="E56" s="46"/>
    </row>
    <row r="57" spans="1:5" ht="62.4" x14ac:dyDescent="0.25">
      <c r="A57" s="21" t="s">
        <v>70</v>
      </c>
      <c r="B57" s="26" t="s">
        <v>71</v>
      </c>
      <c r="C57" s="46">
        <v>87500</v>
      </c>
      <c r="D57" s="46">
        <v>87500</v>
      </c>
      <c r="E57" s="46">
        <v>87500</v>
      </c>
    </row>
    <row r="58" spans="1:5" ht="93.6" x14ac:dyDescent="0.25">
      <c r="A58" s="21" t="s">
        <v>113</v>
      </c>
      <c r="B58" s="26" t="s">
        <v>72</v>
      </c>
      <c r="C58" s="46">
        <v>190050.7</v>
      </c>
      <c r="D58" s="46">
        <v>196846.58</v>
      </c>
      <c r="E58" s="46">
        <v>204401.22</v>
      </c>
    </row>
    <row r="59" spans="1:5" ht="62.4" hidden="1" x14ac:dyDescent="0.25">
      <c r="A59" s="20" t="s">
        <v>32</v>
      </c>
      <c r="B59" s="26" t="s">
        <v>35</v>
      </c>
      <c r="C59" s="46"/>
      <c r="D59" s="46"/>
      <c r="E59" s="46"/>
    </row>
    <row r="60" spans="1:5" ht="15.6" hidden="1" x14ac:dyDescent="0.25">
      <c r="A60" s="25" t="s">
        <v>31</v>
      </c>
      <c r="B60" s="26"/>
      <c r="C60" s="46"/>
      <c r="D60" s="46"/>
      <c r="E60" s="46"/>
    </row>
    <row r="61" spans="1:5" ht="124.8" hidden="1" x14ac:dyDescent="0.25">
      <c r="A61" s="21" t="s">
        <v>73</v>
      </c>
      <c r="B61" s="37" t="s">
        <v>74</v>
      </c>
      <c r="C61" s="46"/>
      <c r="D61" s="46"/>
      <c r="E61" s="46"/>
    </row>
    <row r="62" spans="1:5" ht="46.8" hidden="1" x14ac:dyDescent="0.25">
      <c r="A62" s="25" t="s">
        <v>75</v>
      </c>
      <c r="B62" s="26" t="s">
        <v>76</v>
      </c>
      <c r="C62" s="46"/>
      <c r="D62" s="46"/>
      <c r="E62" s="46"/>
    </row>
    <row r="63" spans="1:5" ht="38.4" hidden="1" customHeight="1" x14ac:dyDescent="0.25">
      <c r="A63" s="27" t="s">
        <v>77</v>
      </c>
      <c r="B63" s="26" t="s">
        <v>78</v>
      </c>
      <c r="C63" s="46"/>
      <c r="D63" s="46"/>
      <c r="E63" s="46"/>
    </row>
    <row r="64" spans="1:5" ht="36.75" hidden="1" customHeight="1" x14ac:dyDescent="0.25">
      <c r="A64" s="25" t="s">
        <v>79</v>
      </c>
      <c r="B64" s="26" t="s">
        <v>80</v>
      </c>
      <c r="C64" s="46"/>
      <c r="D64" s="46"/>
      <c r="E64" s="46"/>
    </row>
    <row r="65" spans="1:5" ht="22.5" customHeight="1" x14ac:dyDescent="0.25">
      <c r="A65" s="53" t="s">
        <v>16</v>
      </c>
      <c r="B65" s="54"/>
      <c r="C65" s="56">
        <f>C11+C36</f>
        <v>4317507.7</v>
      </c>
      <c r="D65" s="56">
        <f>D11+D36</f>
        <v>4312888.3599999994</v>
      </c>
      <c r="E65" s="56">
        <f>E11+E36</f>
        <v>4326954.38</v>
      </c>
    </row>
    <row r="66" spans="1:5" ht="14.1" customHeight="1" x14ac:dyDescent="0.25">
      <c r="A66" s="28"/>
      <c r="B66" s="29"/>
      <c r="C66" s="29"/>
      <c r="D66" s="29"/>
    </row>
    <row r="69" spans="1:5" x14ac:dyDescent="0.25">
      <c r="E69" s="30"/>
    </row>
  </sheetData>
  <mergeCells count="10">
    <mergeCell ref="A9:A10"/>
    <mergeCell ref="B9:B10"/>
    <mergeCell ref="C9:E9"/>
    <mergeCell ref="C1:E1"/>
    <mergeCell ref="C2:E2"/>
    <mergeCell ref="C3:E3"/>
    <mergeCell ref="C4:E4"/>
    <mergeCell ref="C5:E5"/>
    <mergeCell ref="A7:E7"/>
    <mergeCell ref="A8:E8"/>
  </mergeCells>
  <pageMargins left="0.98425196850393704" right="0.39370078740157499" top="0.70866141732283505" bottom="0.39370078740157499" header="0.511811023622047" footer="0.55118110236220497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3743705557422"/>
  </sheetPr>
  <dimension ref="A1:K196"/>
  <sheetViews>
    <sheetView zoomScaleSheetLayoutView="108" workbookViewId="0">
      <selection activeCell="G5" sqref="G5:I5"/>
    </sheetView>
  </sheetViews>
  <sheetFormatPr defaultColWidth="9.109375" defaultRowHeight="15.6" customHeight="1" x14ac:dyDescent="0.3"/>
  <cols>
    <col min="1" max="1" width="35.5546875" style="123" customWidth="1"/>
    <col min="2" max="2" width="5.6640625" style="123" customWidth="1"/>
    <col min="3" max="3" width="5.5546875" style="127" customWidth="1"/>
    <col min="4" max="4" width="6.109375" style="123" customWidth="1"/>
    <col min="5" max="5" width="21.109375" style="123" customWidth="1"/>
    <col min="6" max="6" width="7" style="123" customWidth="1"/>
    <col min="7" max="7" width="11.5546875" style="123" customWidth="1"/>
    <col min="8" max="8" width="12.33203125" style="123" customWidth="1"/>
    <col min="9" max="9" width="14.5546875" style="123" customWidth="1"/>
    <col min="10" max="10" width="2.5546875" style="123" customWidth="1"/>
    <col min="11" max="11" width="12" style="123" customWidth="1"/>
    <col min="12" max="16384" width="9.109375" style="123"/>
  </cols>
  <sheetData>
    <row r="1" spans="1:10" ht="14.4" customHeight="1" x14ac:dyDescent="0.3">
      <c r="B1" s="57"/>
      <c r="C1" s="58"/>
      <c r="D1" s="57"/>
      <c r="E1" s="57"/>
      <c r="F1" s="57"/>
      <c r="G1" s="252" t="s">
        <v>115</v>
      </c>
      <c r="H1" s="252"/>
      <c r="I1" s="252"/>
    </row>
    <row r="2" spans="1:10" ht="18.75" customHeight="1" x14ac:dyDescent="0.3">
      <c r="B2" s="57"/>
      <c r="C2" s="58"/>
      <c r="D2" s="57"/>
      <c r="E2" s="57"/>
      <c r="F2" s="57"/>
      <c r="G2" s="252" t="s">
        <v>104</v>
      </c>
      <c r="H2" s="252"/>
      <c r="I2" s="252"/>
    </row>
    <row r="3" spans="1:10" ht="15.9" customHeight="1" x14ac:dyDescent="0.3">
      <c r="B3" s="59"/>
      <c r="C3" s="60"/>
      <c r="D3" s="59"/>
      <c r="E3" s="61"/>
      <c r="F3" s="252" t="s">
        <v>105</v>
      </c>
      <c r="G3" s="252"/>
      <c r="H3" s="252"/>
      <c r="I3" s="252"/>
    </row>
    <row r="4" spans="1:10" ht="35.1" customHeight="1" x14ac:dyDescent="0.3">
      <c r="B4" s="59"/>
      <c r="C4" s="60"/>
      <c r="D4" s="59"/>
      <c r="E4" s="61"/>
      <c r="F4" s="252" t="s">
        <v>106</v>
      </c>
      <c r="G4" s="252"/>
      <c r="H4" s="252"/>
      <c r="I4" s="252"/>
    </row>
    <row r="5" spans="1:10" ht="15" customHeight="1" x14ac:dyDescent="0.3">
      <c r="B5" s="59"/>
      <c r="C5" s="60"/>
      <c r="D5" s="59"/>
      <c r="E5" s="61"/>
      <c r="F5" s="62"/>
      <c r="G5" s="253" t="s">
        <v>116</v>
      </c>
      <c r="H5" s="253"/>
      <c r="I5" s="253"/>
    </row>
    <row r="6" spans="1:10" ht="2.25" hidden="1" customHeight="1" x14ac:dyDescent="0.3">
      <c r="B6" s="59"/>
      <c r="C6" s="60"/>
      <c r="D6" s="59"/>
      <c r="E6" s="61"/>
      <c r="F6" s="62"/>
      <c r="G6" s="63"/>
      <c r="H6" s="63"/>
      <c r="I6" s="63"/>
    </row>
    <row r="7" spans="1:10" ht="39" customHeight="1" x14ac:dyDescent="0.3">
      <c r="A7" s="5" t="s">
        <v>117</v>
      </c>
      <c r="B7" s="5"/>
      <c r="C7" s="5"/>
      <c r="D7" s="5"/>
      <c r="E7" s="5"/>
      <c r="F7" s="5"/>
      <c r="G7" s="5"/>
      <c r="H7" s="5"/>
      <c r="I7" s="5"/>
    </row>
    <row r="8" spans="1:10" ht="46.5" hidden="1" customHeight="1" x14ac:dyDescent="0.3">
      <c r="A8" s="1" t="s">
        <v>118</v>
      </c>
      <c r="B8" s="1"/>
      <c r="C8" s="1"/>
      <c r="D8" s="1"/>
      <c r="E8" s="1"/>
      <c r="F8" s="1"/>
      <c r="G8" s="1"/>
      <c r="H8" s="1"/>
      <c r="I8" s="1"/>
    </row>
    <row r="9" spans="1:10" ht="17.399999999999999" customHeight="1" x14ac:dyDescent="0.3">
      <c r="A9" s="4" t="s">
        <v>119</v>
      </c>
      <c r="B9" s="3" t="s">
        <v>120</v>
      </c>
      <c r="C9" s="2" t="s">
        <v>121</v>
      </c>
      <c r="D9" s="4" t="s">
        <v>122</v>
      </c>
      <c r="E9" s="4" t="s">
        <v>123</v>
      </c>
      <c r="F9" s="4" t="s">
        <v>124</v>
      </c>
      <c r="G9" s="3" t="s">
        <v>125</v>
      </c>
      <c r="H9" s="3"/>
      <c r="I9" s="3"/>
    </row>
    <row r="10" spans="1:10" ht="27" customHeight="1" x14ac:dyDescent="0.3">
      <c r="A10" s="4"/>
      <c r="B10" s="3"/>
      <c r="C10" s="2"/>
      <c r="D10" s="4"/>
      <c r="E10" s="4"/>
      <c r="F10" s="4"/>
      <c r="G10" s="64" t="s">
        <v>126</v>
      </c>
      <c r="H10" s="64" t="s">
        <v>109</v>
      </c>
      <c r="I10" s="64" t="s">
        <v>111</v>
      </c>
      <c r="J10" s="65"/>
    </row>
    <row r="11" spans="1:10" ht="63" customHeight="1" x14ac:dyDescent="0.3">
      <c r="A11" s="66" t="s">
        <v>127</v>
      </c>
      <c r="B11" s="67">
        <v>753</v>
      </c>
      <c r="C11" s="68"/>
      <c r="D11" s="69"/>
      <c r="E11" s="70"/>
      <c r="F11" s="71"/>
      <c r="G11" s="72">
        <f>G12+G61+G70+G98+G150</f>
        <v>4338652.6999999993</v>
      </c>
      <c r="H11" s="72">
        <f>H12+H61+H70+H98+H150+H156</f>
        <v>4334239.3599999994</v>
      </c>
      <c r="I11" s="72">
        <f>I12+I61+I70+I98+I150+I156</f>
        <v>4348470.38</v>
      </c>
    </row>
    <row r="12" spans="1:10" ht="18.75" customHeight="1" x14ac:dyDescent="0.3">
      <c r="A12" s="66" t="s">
        <v>128</v>
      </c>
      <c r="B12" s="67">
        <v>753</v>
      </c>
      <c r="C12" s="73" t="s">
        <v>129</v>
      </c>
      <c r="D12" s="73" t="s">
        <v>130</v>
      </c>
      <c r="E12" s="70"/>
      <c r="F12" s="74"/>
      <c r="G12" s="75">
        <f>G13+G25+G44+G50+G55</f>
        <v>3420693.9999999995</v>
      </c>
      <c r="H12" s="75">
        <f t="shared" ref="H12:I12" si="0">H13+H25+H44+H50+H55</f>
        <v>3394437.78</v>
      </c>
      <c r="I12" s="75">
        <f t="shared" si="0"/>
        <v>3255742.1599999997</v>
      </c>
      <c r="J12" s="65"/>
    </row>
    <row r="13" spans="1:10" ht="66.75" customHeight="1" x14ac:dyDescent="0.3">
      <c r="A13" s="66" t="s">
        <v>131</v>
      </c>
      <c r="B13" s="67">
        <v>753</v>
      </c>
      <c r="C13" s="73" t="s">
        <v>129</v>
      </c>
      <c r="D13" s="73" t="s">
        <v>132</v>
      </c>
      <c r="E13" s="70"/>
      <c r="F13" s="74"/>
      <c r="G13" s="75">
        <f>G14</f>
        <v>885568.32</v>
      </c>
      <c r="H13" s="75">
        <f t="shared" ref="H13:I13" si="1">H14</f>
        <v>885568.32</v>
      </c>
      <c r="I13" s="75">
        <f t="shared" si="1"/>
        <v>885568.32</v>
      </c>
      <c r="J13" s="65"/>
    </row>
    <row r="14" spans="1:10" ht="35.25" customHeight="1" x14ac:dyDescent="0.3">
      <c r="A14" s="76" t="s">
        <v>133</v>
      </c>
      <c r="B14" s="77">
        <v>753</v>
      </c>
      <c r="C14" s="78" t="s">
        <v>129</v>
      </c>
      <c r="D14" s="78" t="s">
        <v>132</v>
      </c>
      <c r="E14" s="79" t="s">
        <v>134</v>
      </c>
      <c r="F14" s="80"/>
      <c r="G14" s="81">
        <f>G15</f>
        <v>885568.32</v>
      </c>
      <c r="H14" s="81">
        <f t="shared" ref="H14:I14" si="2">H15</f>
        <v>885568.32</v>
      </c>
      <c r="I14" s="81">
        <f t="shared" si="2"/>
        <v>885568.32</v>
      </c>
      <c r="J14" s="65"/>
    </row>
    <row r="15" spans="1:10" ht="31.2" x14ac:dyDescent="0.3">
      <c r="A15" s="82" t="s">
        <v>135</v>
      </c>
      <c r="B15" s="83">
        <v>753</v>
      </c>
      <c r="C15" s="84" t="s">
        <v>129</v>
      </c>
      <c r="D15" s="84" t="s">
        <v>132</v>
      </c>
      <c r="E15" s="85" t="s">
        <v>136</v>
      </c>
      <c r="F15" s="86"/>
      <c r="G15" s="87">
        <f>G16</f>
        <v>885568.32</v>
      </c>
      <c r="H15" s="87">
        <f t="shared" ref="H15:I15" si="3">H16</f>
        <v>885568.32</v>
      </c>
      <c r="I15" s="87">
        <f t="shared" si="3"/>
        <v>885568.32</v>
      </c>
      <c r="J15" s="65"/>
    </row>
    <row r="16" spans="1:10" ht="51.75" customHeight="1" x14ac:dyDescent="0.3">
      <c r="A16" s="88" t="s">
        <v>137</v>
      </c>
      <c r="B16" s="83">
        <v>753</v>
      </c>
      <c r="C16" s="84" t="s">
        <v>129</v>
      </c>
      <c r="D16" s="84" t="s">
        <v>132</v>
      </c>
      <c r="E16" s="85" t="s">
        <v>138</v>
      </c>
      <c r="F16" s="86"/>
      <c r="G16" s="87">
        <f>G17</f>
        <v>885568.32</v>
      </c>
      <c r="H16" s="87">
        <f t="shared" ref="H16:I16" si="4">H17</f>
        <v>885568.32</v>
      </c>
      <c r="I16" s="87">
        <f t="shared" si="4"/>
        <v>885568.32</v>
      </c>
      <c r="J16" s="65"/>
    </row>
    <row r="17" spans="1:9" ht="123.75" customHeight="1" x14ac:dyDescent="0.3">
      <c r="A17" s="88" t="s">
        <v>139</v>
      </c>
      <c r="B17" s="83">
        <v>753</v>
      </c>
      <c r="C17" s="84" t="s">
        <v>129</v>
      </c>
      <c r="D17" s="84" t="s">
        <v>132</v>
      </c>
      <c r="E17" s="85" t="s">
        <v>140</v>
      </c>
      <c r="F17" s="89">
        <v>100</v>
      </c>
      <c r="G17" s="90">
        <f>G18</f>
        <v>885568.32</v>
      </c>
      <c r="H17" s="90">
        <f t="shared" ref="H17:I17" si="5">H18</f>
        <v>885568.32</v>
      </c>
      <c r="I17" s="90">
        <f t="shared" si="5"/>
        <v>885568.32</v>
      </c>
    </row>
    <row r="18" spans="1:9" ht="45.75" customHeight="1" x14ac:dyDescent="0.3">
      <c r="A18" s="91" t="s">
        <v>141</v>
      </c>
      <c r="B18" s="92">
        <v>753</v>
      </c>
      <c r="C18" s="93" t="s">
        <v>129</v>
      </c>
      <c r="D18" s="93" t="s">
        <v>132</v>
      </c>
      <c r="E18" s="94" t="s">
        <v>142</v>
      </c>
      <c r="F18" s="95">
        <v>120</v>
      </c>
      <c r="G18" s="96">
        <v>885568.32</v>
      </c>
      <c r="H18" s="96">
        <v>885568.32</v>
      </c>
      <c r="I18" s="96">
        <v>885568.32</v>
      </c>
    </row>
    <row r="19" spans="1:9" hidden="1" x14ac:dyDescent="0.3">
      <c r="A19" s="88" t="s">
        <v>143</v>
      </c>
      <c r="B19" s="67">
        <v>753</v>
      </c>
      <c r="C19" s="73" t="s">
        <v>129</v>
      </c>
      <c r="D19" s="73" t="s">
        <v>144</v>
      </c>
      <c r="E19" s="70"/>
      <c r="F19" s="71"/>
      <c r="G19" s="72"/>
      <c r="H19" s="72"/>
      <c r="I19" s="72"/>
    </row>
    <row r="20" spans="1:9" ht="62.4" hidden="1" x14ac:dyDescent="0.3">
      <c r="A20" s="88" t="s">
        <v>145</v>
      </c>
      <c r="B20" s="77">
        <v>753</v>
      </c>
      <c r="C20" s="78" t="s">
        <v>129</v>
      </c>
      <c r="D20" s="78" t="s">
        <v>144</v>
      </c>
      <c r="E20" s="79" t="s">
        <v>146</v>
      </c>
      <c r="F20" s="97"/>
      <c r="G20" s="98"/>
      <c r="H20" s="98"/>
      <c r="I20" s="98"/>
    </row>
    <row r="21" spans="1:9" ht="46.8" hidden="1" x14ac:dyDescent="0.3">
      <c r="A21" s="88" t="s">
        <v>147</v>
      </c>
      <c r="B21" s="83">
        <v>753</v>
      </c>
      <c r="C21" s="84" t="s">
        <v>129</v>
      </c>
      <c r="D21" s="84" t="s">
        <v>144</v>
      </c>
      <c r="E21" s="85" t="s">
        <v>148</v>
      </c>
      <c r="F21" s="89"/>
      <c r="G21" s="90"/>
      <c r="H21" s="90"/>
      <c r="I21" s="90"/>
    </row>
    <row r="22" spans="1:9" ht="69" hidden="1" customHeight="1" x14ac:dyDescent="0.3">
      <c r="A22" s="91" t="s">
        <v>149</v>
      </c>
      <c r="B22" s="83">
        <v>753</v>
      </c>
      <c r="C22" s="84" t="s">
        <v>129</v>
      </c>
      <c r="D22" s="84" t="s">
        <v>144</v>
      </c>
      <c r="E22" s="85" t="s">
        <v>150</v>
      </c>
      <c r="F22" s="89"/>
      <c r="G22" s="90"/>
      <c r="H22" s="90"/>
      <c r="I22" s="90"/>
    </row>
    <row r="23" spans="1:9" ht="124.8" hidden="1" x14ac:dyDescent="0.3">
      <c r="A23" s="88" t="s">
        <v>139</v>
      </c>
      <c r="B23" s="83">
        <v>300</v>
      </c>
      <c r="C23" s="84" t="s">
        <v>129</v>
      </c>
      <c r="D23" s="84" t="s">
        <v>151</v>
      </c>
      <c r="E23" s="85" t="s">
        <v>152</v>
      </c>
      <c r="F23" s="86">
        <v>100</v>
      </c>
      <c r="G23" s="87"/>
      <c r="H23" s="87"/>
      <c r="I23" s="90"/>
    </row>
    <row r="24" spans="1:9" ht="62.4" hidden="1" x14ac:dyDescent="0.3">
      <c r="A24" s="91" t="s">
        <v>141</v>
      </c>
      <c r="B24" s="92">
        <v>300</v>
      </c>
      <c r="C24" s="93" t="s">
        <v>129</v>
      </c>
      <c r="D24" s="93" t="s">
        <v>151</v>
      </c>
      <c r="E24" s="94" t="s">
        <v>150</v>
      </c>
      <c r="F24" s="95">
        <v>120</v>
      </c>
      <c r="G24" s="96"/>
      <c r="H24" s="96"/>
      <c r="I24" s="96"/>
    </row>
    <row r="25" spans="1:9" ht="93.6" x14ac:dyDescent="0.3">
      <c r="A25" s="66" t="s">
        <v>153</v>
      </c>
      <c r="B25" s="67">
        <v>753</v>
      </c>
      <c r="C25" s="73" t="s">
        <v>129</v>
      </c>
      <c r="D25" s="73" t="s">
        <v>144</v>
      </c>
      <c r="E25" s="70"/>
      <c r="F25" s="74"/>
      <c r="G25" s="75">
        <f>G26+G31</f>
        <v>2302518.6799999997</v>
      </c>
      <c r="H25" s="75">
        <f t="shared" ref="H25:I25" si="6">H26+H31</f>
        <v>2286262.46</v>
      </c>
      <c r="I25" s="75">
        <f t="shared" si="6"/>
        <v>2282566.84</v>
      </c>
    </row>
    <row r="26" spans="1:9" ht="33.75" customHeight="1" x14ac:dyDescent="0.3">
      <c r="A26" s="88" t="s">
        <v>154</v>
      </c>
      <c r="B26" s="99">
        <v>753</v>
      </c>
      <c r="C26" s="100" t="s">
        <v>129</v>
      </c>
      <c r="D26" s="100" t="s">
        <v>144</v>
      </c>
      <c r="E26" s="101" t="s">
        <v>155</v>
      </c>
      <c r="F26" s="102"/>
      <c r="G26" s="103">
        <f>G27</f>
        <v>87500</v>
      </c>
      <c r="H26" s="103">
        <f t="shared" ref="H26:I26" si="7">H27</f>
        <v>87500</v>
      </c>
      <c r="I26" s="103">
        <f t="shared" si="7"/>
        <v>87500</v>
      </c>
    </row>
    <row r="27" spans="1:9" ht="32.25" customHeight="1" x14ac:dyDescent="0.3">
      <c r="A27" s="88" t="s">
        <v>156</v>
      </c>
      <c r="B27" s="99">
        <v>753</v>
      </c>
      <c r="C27" s="100" t="s">
        <v>129</v>
      </c>
      <c r="D27" s="100" t="s">
        <v>144</v>
      </c>
      <c r="E27" s="101" t="s">
        <v>157</v>
      </c>
      <c r="F27" s="102"/>
      <c r="G27" s="103">
        <f>G28</f>
        <v>87500</v>
      </c>
      <c r="H27" s="103">
        <f t="shared" ref="H27:I28" si="8">H28</f>
        <v>87500</v>
      </c>
      <c r="I27" s="103">
        <f t="shared" si="8"/>
        <v>87500</v>
      </c>
    </row>
    <row r="28" spans="1:9" ht="66.75" customHeight="1" x14ac:dyDescent="0.3">
      <c r="A28" s="88" t="s">
        <v>158</v>
      </c>
      <c r="B28" s="99">
        <v>753</v>
      </c>
      <c r="C28" s="100" t="s">
        <v>129</v>
      </c>
      <c r="D28" s="100" t="s">
        <v>144</v>
      </c>
      <c r="E28" s="101" t="s">
        <v>159</v>
      </c>
      <c r="F28" s="102"/>
      <c r="G28" s="103">
        <f>G29</f>
        <v>87500</v>
      </c>
      <c r="H28" s="103">
        <f t="shared" si="8"/>
        <v>87500</v>
      </c>
      <c r="I28" s="103">
        <f t="shared" si="8"/>
        <v>87500</v>
      </c>
    </row>
    <row r="29" spans="1:9" ht="51" customHeight="1" x14ac:dyDescent="0.3">
      <c r="A29" s="88" t="s">
        <v>147</v>
      </c>
      <c r="B29" s="99">
        <v>753</v>
      </c>
      <c r="C29" s="100" t="s">
        <v>129</v>
      </c>
      <c r="D29" s="100" t="s">
        <v>144</v>
      </c>
      <c r="E29" s="101" t="s">
        <v>159</v>
      </c>
      <c r="F29" s="102">
        <v>200</v>
      </c>
      <c r="G29" s="103">
        <f>G30</f>
        <v>87500</v>
      </c>
      <c r="H29" s="103">
        <f t="shared" ref="H29:I29" si="9">H30</f>
        <v>87500</v>
      </c>
      <c r="I29" s="103">
        <f t="shared" si="9"/>
        <v>87500</v>
      </c>
    </row>
    <row r="30" spans="1:9" ht="62.25" customHeight="1" x14ac:dyDescent="0.3">
      <c r="A30" s="91" t="s">
        <v>149</v>
      </c>
      <c r="B30" s="99">
        <v>753</v>
      </c>
      <c r="C30" s="100" t="s">
        <v>129</v>
      </c>
      <c r="D30" s="100" t="s">
        <v>144</v>
      </c>
      <c r="E30" s="101" t="s">
        <v>159</v>
      </c>
      <c r="F30" s="102">
        <v>240</v>
      </c>
      <c r="G30" s="103">
        <v>87500</v>
      </c>
      <c r="H30" s="103">
        <v>87500</v>
      </c>
      <c r="I30" s="104">
        <v>87500</v>
      </c>
    </row>
    <row r="31" spans="1:9" ht="31.2" x14ac:dyDescent="0.3">
      <c r="A31" s="76" t="s">
        <v>160</v>
      </c>
      <c r="B31" s="77">
        <v>753</v>
      </c>
      <c r="C31" s="78" t="s">
        <v>129</v>
      </c>
      <c r="D31" s="78" t="s">
        <v>144</v>
      </c>
      <c r="E31" s="79" t="s">
        <v>161</v>
      </c>
      <c r="F31" s="80"/>
      <c r="G31" s="81">
        <f>G33</f>
        <v>2215018.6799999997</v>
      </c>
      <c r="H31" s="81">
        <f t="shared" ref="H31:I31" si="10">H33</f>
        <v>2198762.46</v>
      </c>
      <c r="I31" s="81">
        <f t="shared" si="10"/>
        <v>2195066.84</v>
      </c>
    </row>
    <row r="32" spans="1:9" hidden="1" x14ac:dyDescent="0.3">
      <c r="A32" s="82" t="s">
        <v>162</v>
      </c>
      <c r="B32" s="83">
        <v>753</v>
      </c>
      <c r="C32" s="84" t="s">
        <v>129</v>
      </c>
      <c r="D32" s="84" t="s">
        <v>144</v>
      </c>
      <c r="E32" s="85" t="s">
        <v>161</v>
      </c>
      <c r="F32" s="89"/>
      <c r="G32" s="90"/>
      <c r="H32" s="90"/>
      <c r="I32" s="90"/>
    </row>
    <row r="33" spans="1:9" ht="44.4" customHeight="1" x14ac:dyDescent="0.3">
      <c r="A33" s="88" t="s">
        <v>137</v>
      </c>
      <c r="B33" s="83">
        <v>753</v>
      </c>
      <c r="C33" s="84" t="s">
        <v>129</v>
      </c>
      <c r="D33" s="84" t="s">
        <v>144</v>
      </c>
      <c r="E33" s="85" t="s">
        <v>163</v>
      </c>
      <c r="F33" s="89"/>
      <c r="G33" s="90">
        <f>G34+G36+G38</f>
        <v>2215018.6799999997</v>
      </c>
      <c r="H33" s="90">
        <f t="shared" ref="H33:I33" si="11">H34+H36+H38</f>
        <v>2198762.46</v>
      </c>
      <c r="I33" s="90">
        <f t="shared" si="11"/>
        <v>2195066.84</v>
      </c>
    </row>
    <row r="34" spans="1:9" ht="124.8" x14ac:dyDescent="0.3">
      <c r="A34" s="88" t="s">
        <v>139</v>
      </c>
      <c r="B34" s="83">
        <v>753</v>
      </c>
      <c r="C34" s="84" t="s">
        <v>129</v>
      </c>
      <c r="D34" s="84" t="s">
        <v>144</v>
      </c>
      <c r="E34" s="85" t="s">
        <v>163</v>
      </c>
      <c r="F34" s="89">
        <v>100</v>
      </c>
      <c r="G34" s="90">
        <f>G35</f>
        <v>1981972.68</v>
      </c>
      <c r="H34" s="90">
        <f t="shared" ref="H34:I34" si="12">H35</f>
        <v>1981972.68</v>
      </c>
      <c r="I34" s="90">
        <f t="shared" si="12"/>
        <v>1981972.68</v>
      </c>
    </row>
    <row r="35" spans="1:9" ht="49.5" customHeight="1" x14ac:dyDescent="0.3">
      <c r="A35" s="88" t="s">
        <v>141</v>
      </c>
      <c r="B35" s="83">
        <v>753</v>
      </c>
      <c r="C35" s="84" t="s">
        <v>129</v>
      </c>
      <c r="D35" s="84" t="s">
        <v>144</v>
      </c>
      <c r="E35" s="85" t="s">
        <v>164</v>
      </c>
      <c r="F35" s="89">
        <v>120</v>
      </c>
      <c r="G35" s="90">
        <v>1981972.68</v>
      </c>
      <c r="H35" s="90">
        <v>1981972.68</v>
      </c>
      <c r="I35" s="90">
        <v>1981972.68</v>
      </c>
    </row>
    <row r="36" spans="1:9" ht="45" customHeight="1" x14ac:dyDescent="0.3">
      <c r="A36" s="88" t="s">
        <v>147</v>
      </c>
      <c r="B36" s="83">
        <v>753</v>
      </c>
      <c r="C36" s="84" t="s">
        <v>129</v>
      </c>
      <c r="D36" s="84" t="s">
        <v>144</v>
      </c>
      <c r="E36" s="85" t="s">
        <v>163</v>
      </c>
      <c r="F36" s="89">
        <v>200</v>
      </c>
      <c r="G36" s="90">
        <f>G37</f>
        <v>226046</v>
      </c>
      <c r="H36" s="90">
        <f t="shared" ref="H36:I36" si="13">H37</f>
        <v>209789.78</v>
      </c>
      <c r="I36" s="90">
        <f t="shared" si="13"/>
        <v>206094.16</v>
      </c>
    </row>
    <row r="37" spans="1:9" ht="68.099999999999994" customHeight="1" x14ac:dyDescent="0.3">
      <c r="A37" s="88" t="s">
        <v>149</v>
      </c>
      <c r="B37" s="83">
        <v>753</v>
      </c>
      <c r="C37" s="84" t="s">
        <v>129</v>
      </c>
      <c r="D37" s="84" t="s">
        <v>144</v>
      </c>
      <c r="E37" s="85" t="s">
        <v>165</v>
      </c>
      <c r="F37" s="89">
        <v>240</v>
      </c>
      <c r="G37" s="90">
        <v>226046</v>
      </c>
      <c r="H37" s="90">
        <v>209789.78</v>
      </c>
      <c r="I37" s="90">
        <v>206094.16</v>
      </c>
    </row>
    <row r="38" spans="1:9" x14ac:dyDescent="0.3">
      <c r="A38" s="88" t="s">
        <v>166</v>
      </c>
      <c r="B38" s="83">
        <v>753</v>
      </c>
      <c r="C38" s="84" t="s">
        <v>129</v>
      </c>
      <c r="D38" s="84" t="s">
        <v>144</v>
      </c>
      <c r="E38" s="85" t="s">
        <v>167</v>
      </c>
      <c r="F38" s="89">
        <v>800</v>
      </c>
      <c r="G38" s="90">
        <f>G39</f>
        <v>7000</v>
      </c>
      <c r="H38" s="90">
        <f t="shared" ref="H38:I38" si="14">H39</f>
        <v>7000</v>
      </c>
      <c r="I38" s="90">
        <f t="shared" si="14"/>
        <v>7000</v>
      </c>
    </row>
    <row r="39" spans="1:9" ht="34.5" customHeight="1" x14ac:dyDescent="0.3">
      <c r="A39" s="88" t="s">
        <v>168</v>
      </c>
      <c r="B39" s="83">
        <v>753</v>
      </c>
      <c r="C39" s="84" t="s">
        <v>129</v>
      </c>
      <c r="D39" s="84" t="s">
        <v>144</v>
      </c>
      <c r="E39" s="85" t="s">
        <v>169</v>
      </c>
      <c r="F39" s="89">
        <v>850</v>
      </c>
      <c r="G39" s="90">
        <v>7000</v>
      </c>
      <c r="H39" s="90">
        <v>7000</v>
      </c>
      <c r="I39" s="90">
        <v>7000</v>
      </c>
    </row>
    <row r="40" spans="1:9" ht="21" hidden="1" customHeight="1" x14ac:dyDescent="0.3">
      <c r="A40" s="88" t="s">
        <v>143</v>
      </c>
      <c r="B40" s="83">
        <v>753</v>
      </c>
      <c r="C40" s="84" t="s">
        <v>129</v>
      </c>
      <c r="D40" s="84" t="s">
        <v>144</v>
      </c>
      <c r="E40" s="85" t="s">
        <v>170</v>
      </c>
      <c r="F40" s="86"/>
      <c r="G40" s="87"/>
      <c r="H40" s="87"/>
      <c r="I40" s="90"/>
    </row>
    <row r="41" spans="1:9" ht="63.75" hidden="1" customHeight="1" x14ac:dyDescent="0.3">
      <c r="A41" s="88" t="s">
        <v>145</v>
      </c>
      <c r="B41" s="83">
        <v>753</v>
      </c>
      <c r="C41" s="84" t="s">
        <v>129</v>
      </c>
      <c r="D41" s="84" t="s">
        <v>144</v>
      </c>
      <c r="E41" s="85" t="s">
        <v>171</v>
      </c>
      <c r="F41" s="86"/>
      <c r="G41" s="87"/>
      <c r="H41" s="87"/>
      <c r="I41" s="90"/>
    </row>
    <row r="42" spans="1:9" ht="51.75" hidden="1" customHeight="1" x14ac:dyDescent="0.3">
      <c r="A42" s="88" t="s">
        <v>147</v>
      </c>
      <c r="B42" s="83">
        <v>753</v>
      </c>
      <c r="C42" s="84" t="s">
        <v>129</v>
      </c>
      <c r="D42" s="84" t="s">
        <v>144</v>
      </c>
      <c r="E42" s="85" t="s">
        <v>172</v>
      </c>
      <c r="F42" s="86">
        <v>200</v>
      </c>
      <c r="G42" s="87"/>
      <c r="H42" s="87"/>
      <c r="I42" s="90"/>
    </row>
    <row r="43" spans="1:9" ht="66.75" hidden="1" customHeight="1" x14ac:dyDescent="0.3">
      <c r="A43" s="91" t="s">
        <v>149</v>
      </c>
      <c r="B43" s="92">
        <v>753</v>
      </c>
      <c r="C43" s="93" t="s">
        <v>129</v>
      </c>
      <c r="D43" s="93" t="s">
        <v>144</v>
      </c>
      <c r="E43" s="94" t="s">
        <v>173</v>
      </c>
      <c r="F43" s="105">
        <v>240</v>
      </c>
      <c r="G43" s="106"/>
      <c r="H43" s="106"/>
      <c r="I43" s="96"/>
    </row>
    <row r="44" spans="1:9" ht="79.5" customHeight="1" x14ac:dyDescent="0.3">
      <c r="A44" s="107" t="s">
        <v>174</v>
      </c>
      <c r="B44" s="67">
        <v>753</v>
      </c>
      <c r="C44" s="73" t="s">
        <v>129</v>
      </c>
      <c r="D44" s="73" t="s">
        <v>175</v>
      </c>
      <c r="E44" s="70"/>
      <c r="F44" s="74"/>
      <c r="G44" s="75">
        <f>G45</f>
        <v>67607</v>
      </c>
      <c r="H44" s="75">
        <f t="shared" ref="H44:I44" si="15">H45</f>
        <v>67607</v>
      </c>
      <c r="I44" s="75">
        <f t="shared" si="15"/>
        <v>67607</v>
      </c>
    </row>
    <row r="45" spans="1:9" ht="30.75" customHeight="1" x14ac:dyDescent="0.3">
      <c r="A45" s="76" t="s">
        <v>176</v>
      </c>
      <c r="B45" s="77">
        <v>753</v>
      </c>
      <c r="C45" s="78" t="s">
        <v>129</v>
      </c>
      <c r="D45" s="78" t="s">
        <v>175</v>
      </c>
      <c r="E45" s="79" t="s">
        <v>177</v>
      </c>
      <c r="F45" s="80"/>
      <c r="G45" s="81">
        <f>G46</f>
        <v>67607</v>
      </c>
      <c r="H45" s="81">
        <f t="shared" ref="H45:I45" si="16">H46</f>
        <v>67607</v>
      </c>
      <c r="I45" s="81">
        <f t="shared" si="16"/>
        <v>67607</v>
      </c>
    </row>
    <row r="46" spans="1:9" ht="33.9" customHeight="1" x14ac:dyDescent="0.3">
      <c r="A46" s="108" t="s">
        <v>178</v>
      </c>
      <c r="B46" s="83">
        <v>753</v>
      </c>
      <c r="C46" s="84" t="s">
        <v>129</v>
      </c>
      <c r="D46" s="84" t="s">
        <v>175</v>
      </c>
      <c r="E46" s="85" t="s">
        <v>179</v>
      </c>
      <c r="F46" s="86"/>
      <c r="G46" s="87">
        <f>G47</f>
        <v>67607</v>
      </c>
      <c r="H46" s="87">
        <f t="shared" ref="H46:I46" si="17">H47</f>
        <v>67607</v>
      </c>
      <c r="I46" s="87">
        <f t="shared" si="17"/>
        <v>67607</v>
      </c>
    </row>
    <row r="47" spans="1:9" ht="61.5" customHeight="1" x14ac:dyDescent="0.3">
      <c r="A47" s="88" t="s">
        <v>180</v>
      </c>
      <c r="B47" s="83">
        <v>753</v>
      </c>
      <c r="C47" s="84" t="s">
        <v>129</v>
      </c>
      <c r="D47" s="84" t="s">
        <v>175</v>
      </c>
      <c r="E47" s="85" t="s">
        <v>181</v>
      </c>
      <c r="F47" s="86"/>
      <c r="G47" s="87">
        <f>G48</f>
        <v>67607</v>
      </c>
      <c r="H47" s="87">
        <f t="shared" ref="H47:I47" si="18">H48</f>
        <v>67607</v>
      </c>
      <c r="I47" s="87">
        <f t="shared" si="18"/>
        <v>67607</v>
      </c>
    </row>
    <row r="48" spans="1:9" ht="18.75" customHeight="1" x14ac:dyDescent="0.3">
      <c r="A48" s="88" t="s">
        <v>182</v>
      </c>
      <c r="B48" s="83">
        <v>753</v>
      </c>
      <c r="C48" s="84" t="s">
        <v>129</v>
      </c>
      <c r="D48" s="84" t="s">
        <v>175</v>
      </c>
      <c r="E48" s="85" t="s">
        <v>181</v>
      </c>
      <c r="F48" s="86">
        <v>500</v>
      </c>
      <c r="G48" s="87">
        <f>G49</f>
        <v>67607</v>
      </c>
      <c r="H48" s="87">
        <f t="shared" ref="H48:I48" si="19">H49</f>
        <v>67607</v>
      </c>
      <c r="I48" s="87">
        <f t="shared" si="19"/>
        <v>67607</v>
      </c>
    </row>
    <row r="49" spans="1:9" ht="21.75" customHeight="1" x14ac:dyDescent="0.3">
      <c r="A49" s="91" t="s">
        <v>183</v>
      </c>
      <c r="B49" s="92">
        <v>753</v>
      </c>
      <c r="C49" s="93" t="s">
        <v>129</v>
      </c>
      <c r="D49" s="93" t="s">
        <v>175</v>
      </c>
      <c r="E49" s="94" t="s">
        <v>181</v>
      </c>
      <c r="F49" s="105">
        <v>540</v>
      </c>
      <c r="G49" s="106">
        <v>67607</v>
      </c>
      <c r="H49" s="106">
        <v>67607</v>
      </c>
      <c r="I49" s="106">
        <v>67607</v>
      </c>
    </row>
    <row r="50" spans="1:9" ht="16.5" customHeight="1" x14ac:dyDescent="0.3">
      <c r="A50" s="66" t="s">
        <v>184</v>
      </c>
      <c r="B50" s="67">
        <v>753</v>
      </c>
      <c r="C50" s="73" t="s">
        <v>129</v>
      </c>
      <c r="D50" s="73" t="s">
        <v>185</v>
      </c>
      <c r="E50" s="70"/>
      <c r="F50" s="74"/>
      <c r="G50" s="75">
        <f>G51</f>
        <v>20000</v>
      </c>
      <c r="H50" s="75">
        <f t="shared" ref="H50:I50" si="20">H51</f>
        <v>20000</v>
      </c>
      <c r="I50" s="75">
        <f t="shared" si="20"/>
        <v>20000</v>
      </c>
    </row>
    <row r="51" spans="1:9" ht="17.25" customHeight="1" x14ac:dyDescent="0.3">
      <c r="A51" s="76" t="s">
        <v>186</v>
      </c>
      <c r="B51" s="77">
        <v>753</v>
      </c>
      <c r="C51" s="78" t="s">
        <v>129</v>
      </c>
      <c r="D51" s="78" t="s">
        <v>185</v>
      </c>
      <c r="E51" s="79" t="s">
        <v>187</v>
      </c>
      <c r="F51" s="80"/>
      <c r="G51" s="81">
        <f>G52</f>
        <v>20000</v>
      </c>
      <c r="H51" s="81">
        <f t="shared" ref="H51:I51" si="21">H52</f>
        <v>20000</v>
      </c>
      <c r="I51" s="81">
        <f t="shared" si="21"/>
        <v>20000</v>
      </c>
    </row>
    <row r="52" spans="1:9" ht="30.75" customHeight="1" x14ac:dyDescent="0.3">
      <c r="A52" s="88" t="s">
        <v>188</v>
      </c>
      <c r="B52" s="83">
        <v>753</v>
      </c>
      <c r="C52" s="84" t="s">
        <v>129</v>
      </c>
      <c r="D52" s="84" t="s">
        <v>185</v>
      </c>
      <c r="E52" s="85" t="s">
        <v>189</v>
      </c>
      <c r="F52" s="86"/>
      <c r="G52" s="87">
        <f>G53</f>
        <v>20000</v>
      </c>
      <c r="H52" s="87">
        <f t="shared" ref="H52:I52" si="22">H53</f>
        <v>20000</v>
      </c>
      <c r="I52" s="87">
        <f t="shared" si="22"/>
        <v>20000</v>
      </c>
    </row>
    <row r="53" spans="1:9" ht="24" customHeight="1" x14ac:dyDescent="0.3">
      <c r="A53" s="88" t="s">
        <v>166</v>
      </c>
      <c r="B53" s="83">
        <v>753</v>
      </c>
      <c r="C53" s="84" t="s">
        <v>129</v>
      </c>
      <c r="D53" s="84" t="s">
        <v>185</v>
      </c>
      <c r="E53" s="85" t="s">
        <v>189</v>
      </c>
      <c r="F53" s="86">
        <v>800</v>
      </c>
      <c r="G53" s="87">
        <f>G54</f>
        <v>20000</v>
      </c>
      <c r="H53" s="87">
        <f t="shared" ref="H53:I53" si="23">H54</f>
        <v>20000</v>
      </c>
      <c r="I53" s="87">
        <f t="shared" si="23"/>
        <v>20000</v>
      </c>
    </row>
    <row r="54" spans="1:9" ht="16.5" customHeight="1" x14ac:dyDescent="0.3">
      <c r="A54" s="91" t="s">
        <v>190</v>
      </c>
      <c r="B54" s="92">
        <v>753</v>
      </c>
      <c r="C54" s="93" t="s">
        <v>129</v>
      </c>
      <c r="D54" s="93" t="s">
        <v>185</v>
      </c>
      <c r="E54" s="94" t="s">
        <v>189</v>
      </c>
      <c r="F54" s="105">
        <v>870</v>
      </c>
      <c r="G54" s="106">
        <v>20000</v>
      </c>
      <c r="H54" s="106">
        <v>20000</v>
      </c>
      <c r="I54" s="96">
        <v>20000</v>
      </c>
    </row>
    <row r="55" spans="1:9" ht="31.5" customHeight="1" x14ac:dyDescent="0.3">
      <c r="A55" s="66" t="s">
        <v>191</v>
      </c>
      <c r="B55" s="67">
        <v>753</v>
      </c>
      <c r="C55" s="73" t="s">
        <v>129</v>
      </c>
      <c r="D55" s="73" t="s">
        <v>192</v>
      </c>
      <c r="E55" s="70"/>
      <c r="F55" s="74"/>
      <c r="G55" s="75">
        <f>G56</f>
        <v>145000</v>
      </c>
      <c r="H55" s="75">
        <f t="shared" ref="H55:I55" si="24">H56</f>
        <v>135000</v>
      </c>
      <c r="I55" s="75">
        <f t="shared" si="24"/>
        <v>0</v>
      </c>
    </row>
    <row r="56" spans="1:9" ht="62.25" customHeight="1" x14ac:dyDescent="0.3">
      <c r="A56" s="109" t="s">
        <v>193</v>
      </c>
      <c r="B56" s="77">
        <v>753</v>
      </c>
      <c r="C56" s="78" t="s">
        <v>129</v>
      </c>
      <c r="D56" s="78" t="s">
        <v>192</v>
      </c>
      <c r="E56" s="79" t="s">
        <v>194</v>
      </c>
      <c r="F56" s="80"/>
      <c r="G56" s="81">
        <f>G57</f>
        <v>145000</v>
      </c>
      <c r="H56" s="81">
        <f t="shared" ref="H56:I57" si="25">H57</f>
        <v>135000</v>
      </c>
      <c r="I56" s="81">
        <f t="shared" si="25"/>
        <v>0</v>
      </c>
    </row>
    <row r="57" spans="1:9" ht="48.75" customHeight="1" x14ac:dyDescent="0.3">
      <c r="A57" s="82" t="s">
        <v>195</v>
      </c>
      <c r="B57" s="83">
        <v>753</v>
      </c>
      <c r="C57" s="84" t="s">
        <v>129</v>
      </c>
      <c r="D57" s="84" t="s">
        <v>192</v>
      </c>
      <c r="E57" s="85" t="s">
        <v>196</v>
      </c>
      <c r="F57" s="86"/>
      <c r="G57" s="87">
        <f>G58</f>
        <v>145000</v>
      </c>
      <c r="H57" s="87">
        <f t="shared" si="25"/>
        <v>135000</v>
      </c>
      <c r="I57" s="87">
        <f t="shared" si="25"/>
        <v>0</v>
      </c>
    </row>
    <row r="58" spans="1:9" ht="46.8" x14ac:dyDescent="0.3">
      <c r="A58" s="88" t="s">
        <v>147</v>
      </c>
      <c r="B58" s="83">
        <v>753</v>
      </c>
      <c r="C58" s="84" t="s">
        <v>129</v>
      </c>
      <c r="D58" s="84" t="s">
        <v>192</v>
      </c>
      <c r="E58" s="85" t="s">
        <v>196</v>
      </c>
      <c r="F58" s="86">
        <v>200</v>
      </c>
      <c r="G58" s="87">
        <f>G59</f>
        <v>145000</v>
      </c>
      <c r="H58" s="87">
        <v>135000</v>
      </c>
      <c r="I58" s="87">
        <f t="shared" ref="I58" si="26">I59</f>
        <v>0</v>
      </c>
    </row>
    <row r="59" spans="1:9" ht="62.4" x14ac:dyDescent="0.3">
      <c r="A59" s="91" t="s">
        <v>149</v>
      </c>
      <c r="B59" s="92">
        <v>753</v>
      </c>
      <c r="C59" s="93" t="s">
        <v>129</v>
      </c>
      <c r="D59" s="93" t="s">
        <v>192</v>
      </c>
      <c r="E59" s="94" t="s">
        <v>196</v>
      </c>
      <c r="F59" s="105">
        <v>240</v>
      </c>
      <c r="G59" s="106">
        <v>145000</v>
      </c>
      <c r="H59" s="106">
        <v>135000</v>
      </c>
      <c r="I59" s="106">
        <v>0</v>
      </c>
    </row>
    <row r="60" spans="1:9" ht="8.25" customHeight="1" x14ac:dyDescent="0.3">
      <c r="A60" s="66"/>
      <c r="B60" s="67"/>
      <c r="C60" s="73"/>
      <c r="D60" s="73"/>
      <c r="E60" s="70"/>
      <c r="F60" s="74"/>
      <c r="G60" s="75"/>
      <c r="H60" s="75"/>
      <c r="I60" s="72"/>
    </row>
    <row r="61" spans="1:9" ht="21" customHeight="1" x14ac:dyDescent="0.3">
      <c r="A61" s="66" t="s">
        <v>197</v>
      </c>
      <c r="B61" s="67">
        <v>753</v>
      </c>
      <c r="C61" s="73" t="s">
        <v>132</v>
      </c>
      <c r="D61" s="73" t="s">
        <v>130</v>
      </c>
      <c r="E61" s="70"/>
      <c r="F61" s="74"/>
      <c r="G61" s="75">
        <f>G62</f>
        <v>190050.7</v>
      </c>
      <c r="H61" s="75">
        <f t="shared" ref="H61:I61" si="27">H62</f>
        <v>196846.58</v>
      </c>
      <c r="I61" s="75">
        <f t="shared" si="27"/>
        <v>204401.22</v>
      </c>
    </row>
    <row r="62" spans="1:9" ht="31.2" x14ac:dyDescent="0.3">
      <c r="A62" s="66" t="s">
        <v>198</v>
      </c>
      <c r="B62" s="67">
        <v>753</v>
      </c>
      <c r="C62" s="73" t="s">
        <v>132</v>
      </c>
      <c r="D62" s="73" t="s">
        <v>151</v>
      </c>
      <c r="E62" s="70"/>
      <c r="F62" s="74"/>
      <c r="G62" s="75">
        <f>G63</f>
        <v>190050.7</v>
      </c>
      <c r="H62" s="75">
        <f t="shared" ref="H62:I62" si="28">H63</f>
        <v>196846.58</v>
      </c>
      <c r="I62" s="75">
        <f t="shared" si="28"/>
        <v>204401.22</v>
      </c>
    </row>
    <row r="63" spans="1:9" ht="32.25" customHeight="1" x14ac:dyDescent="0.3">
      <c r="A63" s="110" t="s">
        <v>199</v>
      </c>
      <c r="B63" s="77">
        <v>753</v>
      </c>
      <c r="C63" s="78" t="s">
        <v>132</v>
      </c>
      <c r="D63" s="78" t="s">
        <v>151</v>
      </c>
      <c r="E63" s="79" t="s">
        <v>200</v>
      </c>
      <c r="F63" s="80"/>
      <c r="G63" s="81">
        <f>G64</f>
        <v>190050.7</v>
      </c>
      <c r="H63" s="81">
        <f t="shared" ref="H63:I63" si="29">H64</f>
        <v>196846.58</v>
      </c>
      <c r="I63" s="81">
        <f t="shared" si="29"/>
        <v>204401.22</v>
      </c>
    </row>
    <row r="64" spans="1:9" ht="62.4" x14ac:dyDescent="0.3">
      <c r="A64" s="82" t="s">
        <v>201</v>
      </c>
      <c r="B64" s="83">
        <v>753</v>
      </c>
      <c r="C64" s="84" t="s">
        <v>132</v>
      </c>
      <c r="D64" s="84" t="s">
        <v>151</v>
      </c>
      <c r="E64" s="111" t="s">
        <v>202</v>
      </c>
      <c r="F64" s="89"/>
      <c r="G64" s="90">
        <v>190050.7</v>
      </c>
      <c r="H64" s="90">
        <v>196846.58</v>
      </c>
      <c r="I64" s="90">
        <v>204401.22</v>
      </c>
    </row>
    <row r="65" spans="1:9" ht="120.9" customHeight="1" x14ac:dyDescent="0.3">
      <c r="A65" s="88" t="s">
        <v>139</v>
      </c>
      <c r="B65" s="83">
        <v>753</v>
      </c>
      <c r="C65" s="84" t="s">
        <v>132</v>
      </c>
      <c r="D65" s="84" t="s">
        <v>151</v>
      </c>
      <c r="E65" s="111" t="s">
        <v>203</v>
      </c>
      <c r="F65" s="89">
        <v>100</v>
      </c>
      <c r="G65" s="90">
        <f>G66</f>
        <v>155000</v>
      </c>
      <c r="H65" s="90">
        <f t="shared" ref="H65:I65" si="30">H66</f>
        <v>161800</v>
      </c>
      <c r="I65" s="90">
        <f t="shared" si="30"/>
        <v>169400</v>
      </c>
    </row>
    <row r="66" spans="1:9" ht="46.8" x14ac:dyDescent="0.3">
      <c r="A66" s="88" t="s">
        <v>141</v>
      </c>
      <c r="B66" s="83">
        <v>753</v>
      </c>
      <c r="C66" s="84" t="s">
        <v>132</v>
      </c>
      <c r="D66" s="84" t="s">
        <v>151</v>
      </c>
      <c r="E66" s="111" t="s">
        <v>203</v>
      </c>
      <c r="F66" s="89">
        <v>120</v>
      </c>
      <c r="G66" s="90">
        <v>155000</v>
      </c>
      <c r="H66" s="90">
        <v>161800</v>
      </c>
      <c r="I66" s="90">
        <v>169400</v>
      </c>
    </row>
    <row r="67" spans="1:9" ht="46.8" x14ac:dyDescent="0.3">
      <c r="A67" s="88" t="s">
        <v>147</v>
      </c>
      <c r="B67" s="83">
        <v>753</v>
      </c>
      <c r="C67" s="84" t="s">
        <v>132</v>
      </c>
      <c r="D67" s="84" t="s">
        <v>151</v>
      </c>
      <c r="E67" s="111" t="s">
        <v>203</v>
      </c>
      <c r="F67" s="86">
        <v>200</v>
      </c>
      <c r="G67" s="87">
        <f>G68</f>
        <v>35050.699999999997</v>
      </c>
      <c r="H67" s="87">
        <f>H68</f>
        <v>35046.58</v>
      </c>
      <c r="I67" s="87">
        <f>I68</f>
        <v>35001.22</v>
      </c>
    </row>
    <row r="68" spans="1:9" ht="62.4" x14ac:dyDescent="0.3">
      <c r="A68" s="91" t="s">
        <v>149</v>
      </c>
      <c r="B68" s="92">
        <v>753</v>
      </c>
      <c r="C68" s="93" t="s">
        <v>132</v>
      </c>
      <c r="D68" s="93" t="s">
        <v>151</v>
      </c>
      <c r="E68" s="112" t="s">
        <v>203</v>
      </c>
      <c r="F68" s="105">
        <v>240</v>
      </c>
      <c r="G68" s="106">
        <v>35050.699999999997</v>
      </c>
      <c r="H68" s="106">
        <v>35046.58</v>
      </c>
      <c r="I68" s="106">
        <v>35001.22</v>
      </c>
    </row>
    <row r="69" spans="1:9" x14ac:dyDescent="0.3">
      <c r="A69" s="66"/>
      <c r="B69" s="67"/>
      <c r="C69" s="73"/>
      <c r="D69" s="73"/>
      <c r="E69" s="70"/>
      <c r="F69" s="74"/>
      <c r="G69" s="75"/>
      <c r="H69" s="75"/>
      <c r="I69" s="72"/>
    </row>
    <row r="70" spans="1:9" ht="31.2" x14ac:dyDescent="0.3">
      <c r="A70" s="66" t="s">
        <v>204</v>
      </c>
      <c r="B70" s="67">
        <v>753</v>
      </c>
      <c r="C70" s="73" t="s">
        <v>151</v>
      </c>
      <c r="D70" s="73" t="s">
        <v>130</v>
      </c>
      <c r="E70" s="70"/>
      <c r="F70" s="74"/>
      <c r="G70" s="75">
        <f t="shared" ref="G70:G75" si="31">G71</f>
        <v>40000</v>
      </c>
      <c r="H70" s="75">
        <f t="shared" ref="H70:I70" si="32">H71</f>
        <v>40000</v>
      </c>
      <c r="I70" s="75">
        <f t="shared" si="32"/>
        <v>0</v>
      </c>
    </row>
    <row r="71" spans="1:9" ht="75.75" customHeight="1" x14ac:dyDescent="0.3">
      <c r="A71" s="66" t="s">
        <v>205</v>
      </c>
      <c r="B71" s="67">
        <v>753</v>
      </c>
      <c r="C71" s="73" t="s">
        <v>151</v>
      </c>
      <c r="D71" s="73" t="s">
        <v>206</v>
      </c>
      <c r="E71" s="70"/>
      <c r="F71" s="74"/>
      <c r="G71" s="75">
        <f t="shared" si="31"/>
        <v>40000</v>
      </c>
      <c r="H71" s="75">
        <f t="shared" ref="H71:I71" si="33">H72</f>
        <v>40000</v>
      </c>
      <c r="I71" s="75">
        <f t="shared" si="33"/>
        <v>0</v>
      </c>
    </row>
    <row r="72" spans="1:9" ht="75" customHeight="1" x14ac:dyDescent="0.3">
      <c r="A72" s="109" t="s">
        <v>207</v>
      </c>
      <c r="B72" s="77">
        <v>753</v>
      </c>
      <c r="C72" s="78" t="s">
        <v>151</v>
      </c>
      <c r="D72" s="78" t="s">
        <v>206</v>
      </c>
      <c r="E72" s="79" t="s">
        <v>208</v>
      </c>
      <c r="F72" s="80"/>
      <c r="G72" s="81">
        <f>G74</f>
        <v>40000</v>
      </c>
      <c r="H72" s="81">
        <f t="shared" ref="H72:I72" si="34">H74</f>
        <v>40000</v>
      </c>
      <c r="I72" s="81">
        <f t="shared" si="34"/>
        <v>0</v>
      </c>
    </row>
    <row r="73" spans="1:9" ht="47.25" hidden="1" customHeight="1" x14ac:dyDescent="0.3">
      <c r="A73" s="82" t="s">
        <v>209</v>
      </c>
      <c r="B73" s="83">
        <v>753</v>
      </c>
      <c r="C73" s="84" t="s">
        <v>151</v>
      </c>
      <c r="D73" s="84" t="s">
        <v>206</v>
      </c>
      <c r="E73" s="85" t="s">
        <v>210</v>
      </c>
      <c r="F73" s="86"/>
      <c r="G73" s="87"/>
      <c r="H73" s="87"/>
      <c r="I73" s="87"/>
    </row>
    <row r="74" spans="1:9" ht="47.25" customHeight="1" x14ac:dyDescent="0.3">
      <c r="A74" s="82" t="s">
        <v>211</v>
      </c>
      <c r="B74" s="83">
        <v>753</v>
      </c>
      <c r="C74" s="84" t="s">
        <v>151</v>
      </c>
      <c r="D74" s="84" t="s">
        <v>206</v>
      </c>
      <c r="E74" s="85" t="s">
        <v>212</v>
      </c>
      <c r="F74" s="86"/>
      <c r="G74" s="87">
        <f t="shared" si="31"/>
        <v>40000</v>
      </c>
      <c r="H74" s="87">
        <f t="shared" ref="H74:I74" si="35">H75</f>
        <v>40000</v>
      </c>
      <c r="I74" s="87">
        <f t="shared" si="35"/>
        <v>0</v>
      </c>
    </row>
    <row r="75" spans="1:9" ht="49.5" customHeight="1" x14ac:dyDescent="0.3">
      <c r="A75" s="88" t="s">
        <v>147</v>
      </c>
      <c r="B75" s="83">
        <v>753</v>
      </c>
      <c r="C75" s="84" t="s">
        <v>151</v>
      </c>
      <c r="D75" s="84" t="s">
        <v>206</v>
      </c>
      <c r="E75" s="85" t="s">
        <v>212</v>
      </c>
      <c r="F75" s="86">
        <v>200</v>
      </c>
      <c r="G75" s="87">
        <f t="shared" si="31"/>
        <v>40000</v>
      </c>
      <c r="H75" s="87">
        <f t="shared" ref="H75:I75" si="36">H76</f>
        <v>40000</v>
      </c>
      <c r="I75" s="87">
        <f t="shared" si="36"/>
        <v>0</v>
      </c>
    </row>
    <row r="76" spans="1:9" ht="66.75" customHeight="1" x14ac:dyDescent="0.3">
      <c r="A76" s="88" t="s">
        <v>149</v>
      </c>
      <c r="B76" s="83">
        <v>753</v>
      </c>
      <c r="C76" s="84" t="s">
        <v>151</v>
      </c>
      <c r="D76" s="84" t="s">
        <v>206</v>
      </c>
      <c r="E76" s="85" t="s">
        <v>213</v>
      </c>
      <c r="F76" s="86">
        <v>240</v>
      </c>
      <c r="G76" s="87">
        <v>40000</v>
      </c>
      <c r="H76" s="87">
        <v>40000</v>
      </c>
      <c r="I76" s="87">
        <v>0</v>
      </c>
    </row>
    <row r="77" spans="1:9" ht="46.8" hidden="1" x14ac:dyDescent="0.3">
      <c r="A77" s="88" t="s">
        <v>214</v>
      </c>
      <c r="B77" s="83">
        <v>300</v>
      </c>
      <c r="C77" s="84" t="s">
        <v>151</v>
      </c>
      <c r="D77" s="84" t="s">
        <v>206</v>
      </c>
      <c r="E77" s="85" t="s">
        <v>215</v>
      </c>
      <c r="F77" s="86"/>
      <c r="G77" s="87"/>
      <c r="H77" s="87"/>
      <c r="I77" s="90"/>
    </row>
    <row r="78" spans="1:9" ht="93.6" hidden="1" x14ac:dyDescent="0.3">
      <c r="A78" s="82" t="s">
        <v>211</v>
      </c>
      <c r="B78" s="83">
        <v>300</v>
      </c>
      <c r="C78" s="84" t="s">
        <v>151</v>
      </c>
      <c r="D78" s="84" t="s">
        <v>206</v>
      </c>
      <c r="E78" s="85" t="s">
        <v>216</v>
      </c>
      <c r="F78" s="86"/>
      <c r="G78" s="87"/>
      <c r="H78" s="87"/>
      <c r="I78" s="90"/>
    </row>
    <row r="79" spans="1:9" ht="93.6" hidden="1" x14ac:dyDescent="0.3">
      <c r="A79" s="88" t="s">
        <v>217</v>
      </c>
      <c r="B79" s="83">
        <v>300</v>
      </c>
      <c r="C79" s="84" t="s">
        <v>151</v>
      </c>
      <c r="D79" s="84" t="s">
        <v>206</v>
      </c>
      <c r="E79" s="85" t="s">
        <v>218</v>
      </c>
      <c r="F79" s="86">
        <v>600</v>
      </c>
      <c r="G79" s="87"/>
      <c r="H79" s="87"/>
      <c r="I79" s="90"/>
    </row>
    <row r="80" spans="1:9" ht="95.4" hidden="1" customHeight="1" x14ac:dyDescent="0.3">
      <c r="A80" s="91" t="s">
        <v>219</v>
      </c>
      <c r="B80" s="92">
        <v>300</v>
      </c>
      <c r="C80" s="93" t="s">
        <v>151</v>
      </c>
      <c r="D80" s="93" t="s">
        <v>206</v>
      </c>
      <c r="E80" s="94" t="s">
        <v>220</v>
      </c>
      <c r="F80" s="105">
        <v>630</v>
      </c>
      <c r="G80" s="106"/>
      <c r="H80" s="106"/>
      <c r="I80" s="96"/>
    </row>
    <row r="81" spans="1:9" x14ac:dyDescent="0.3">
      <c r="A81" s="66"/>
      <c r="B81" s="67"/>
      <c r="C81" s="73"/>
      <c r="D81" s="73"/>
      <c r="E81" s="70"/>
      <c r="F81" s="74"/>
      <c r="G81" s="75"/>
      <c r="H81" s="75"/>
      <c r="I81" s="72"/>
    </row>
    <row r="82" spans="1:9" ht="24.9" hidden="1" customHeight="1" x14ac:dyDescent="0.3">
      <c r="A82" s="66" t="s">
        <v>221</v>
      </c>
      <c r="B82" s="67">
        <v>300</v>
      </c>
      <c r="C82" s="73" t="s">
        <v>144</v>
      </c>
      <c r="D82" s="73" t="s">
        <v>130</v>
      </c>
      <c r="E82" s="70"/>
      <c r="F82" s="71"/>
      <c r="G82" s="72"/>
      <c r="H82" s="72"/>
      <c r="I82" s="72"/>
    </row>
    <row r="83" spans="1:9" ht="32.4" hidden="1" customHeight="1" x14ac:dyDescent="0.3">
      <c r="A83" s="66" t="s">
        <v>222</v>
      </c>
      <c r="B83" s="67">
        <v>300</v>
      </c>
      <c r="C83" s="73" t="s">
        <v>144</v>
      </c>
      <c r="D83" s="73" t="s">
        <v>223</v>
      </c>
      <c r="E83" s="70"/>
      <c r="F83" s="71"/>
      <c r="G83" s="72"/>
      <c r="H83" s="72"/>
      <c r="I83" s="72"/>
    </row>
    <row r="84" spans="1:9" ht="62.4" hidden="1" x14ac:dyDescent="0.3">
      <c r="A84" s="109" t="s">
        <v>224</v>
      </c>
      <c r="B84" s="77">
        <v>300</v>
      </c>
      <c r="C84" s="78" t="s">
        <v>144</v>
      </c>
      <c r="D84" s="78" t="s">
        <v>223</v>
      </c>
      <c r="E84" s="79" t="s">
        <v>225</v>
      </c>
      <c r="F84" s="80"/>
      <c r="G84" s="81"/>
      <c r="H84" s="81"/>
      <c r="I84" s="98"/>
    </row>
    <row r="85" spans="1:9" ht="153.9" hidden="1" customHeight="1" x14ac:dyDescent="0.3">
      <c r="A85" s="82" t="s">
        <v>226</v>
      </c>
      <c r="B85" s="83">
        <v>300</v>
      </c>
      <c r="C85" s="84" t="s">
        <v>144</v>
      </c>
      <c r="D85" s="84" t="s">
        <v>223</v>
      </c>
      <c r="E85" s="85" t="s">
        <v>227</v>
      </c>
      <c r="F85" s="86"/>
      <c r="G85" s="87"/>
      <c r="H85" s="87"/>
      <c r="I85" s="90"/>
    </row>
    <row r="86" spans="1:9" ht="62.4" hidden="1" x14ac:dyDescent="0.3">
      <c r="A86" s="82" t="s">
        <v>228</v>
      </c>
      <c r="B86" s="83">
        <v>300</v>
      </c>
      <c r="C86" s="84" t="s">
        <v>144</v>
      </c>
      <c r="D86" s="84" t="s">
        <v>223</v>
      </c>
      <c r="E86" s="85" t="s">
        <v>229</v>
      </c>
      <c r="F86" s="86">
        <v>200</v>
      </c>
      <c r="G86" s="87"/>
      <c r="H86" s="87"/>
      <c r="I86" s="90"/>
    </row>
    <row r="87" spans="1:9" ht="62.4" hidden="1" x14ac:dyDescent="0.3">
      <c r="A87" s="82" t="s">
        <v>149</v>
      </c>
      <c r="B87" s="83">
        <v>300</v>
      </c>
      <c r="C87" s="84" t="s">
        <v>144</v>
      </c>
      <c r="D87" s="84" t="s">
        <v>223</v>
      </c>
      <c r="E87" s="85" t="s">
        <v>230</v>
      </c>
      <c r="F87" s="86">
        <v>240</v>
      </c>
      <c r="G87" s="87"/>
      <c r="H87" s="87"/>
      <c r="I87" s="90"/>
    </row>
    <row r="88" spans="1:9" ht="55.5" hidden="1" customHeight="1" x14ac:dyDescent="0.3">
      <c r="A88" s="82" t="s">
        <v>231</v>
      </c>
      <c r="B88" s="83">
        <v>300</v>
      </c>
      <c r="C88" s="84" t="s">
        <v>144</v>
      </c>
      <c r="D88" s="84" t="s">
        <v>223</v>
      </c>
      <c r="E88" s="85" t="s">
        <v>232</v>
      </c>
      <c r="F88" s="89"/>
      <c r="G88" s="90"/>
      <c r="H88" s="90"/>
      <c r="I88" s="90"/>
    </row>
    <row r="89" spans="1:9" ht="150.6" hidden="1" customHeight="1" x14ac:dyDescent="0.3">
      <c r="A89" s="82" t="s">
        <v>233</v>
      </c>
      <c r="B89" s="83">
        <v>300</v>
      </c>
      <c r="C89" s="84" t="s">
        <v>144</v>
      </c>
      <c r="D89" s="84" t="s">
        <v>223</v>
      </c>
      <c r="E89" s="85" t="s">
        <v>234</v>
      </c>
      <c r="F89" s="89"/>
      <c r="G89" s="90"/>
      <c r="H89" s="90"/>
      <c r="I89" s="90"/>
    </row>
    <row r="90" spans="1:9" ht="62.4" hidden="1" x14ac:dyDescent="0.3">
      <c r="A90" s="88" t="s">
        <v>147</v>
      </c>
      <c r="B90" s="83">
        <v>300</v>
      </c>
      <c r="C90" s="84" t="s">
        <v>144</v>
      </c>
      <c r="D90" s="84" t="s">
        <v>223</v>
      </c>
      <c r="E90" s="85" t="s">
        <v>235</v>
      </c>
      <c r="F90" s="89">
        <v>200</v>
      </c>
      <c r="G90" s="90"/>
      <c r="H90" s="90"/>
      <c r="I90" s="90"/>
    </row>
    <row r="91" spans="1:9" ht="62.4" hidden="1" x14ac:dyDescent="0.3">
      <c r="A91" s="91" t="s">
        <v>149</v>
      </c>
      <c r="B91" s="92">
        <v>300</v>
      </c>
      <c r="C91" s="93" t="s">
        <v>144</v>
      </c>
      <c r="D91" s="93" t="s">
        <v>223</v>
      </c>
      <c r="E91" s="94" t="s">
        <v>236</v>
      </c>
      <c r="F91" s="95">
        <v>240</v>
      </c>
      <c r="G91" s="96"/>
      <c r="H91" s="96"/>
      <c r="I91" s="96"/>
    </row>
    <row r="92" spans="1:9" ht="31.2" hidden="1" x14ac:dyDescent="0.3">
      <c r="A92" s="66" t="s">
        <v>237</v>
      </c>
      <c r="B92" s="67">
        <v>300</v>
      </c>
      <c r="C92" s="73" t="s">
        <v>144</v>
      </c>
      <c r="D92" s="73" t="s">
        <v>238</v>
      </c>
      <c r="E92" s="70"/>
      <c r="F92" s="71"/>
      <c r="G92" s="72"/>
      <c r="H92" s="72"/>
      <c r="I92" s="72"/>
    </row>
    <row r="93" spans="1:9" ht="46.8" hidden="1" x14ac:dyDescent="0.3">
      <c r="A93" s="66" t="s">
        <v>239</v>
      </c>
      <c r="B93" s="67">
        <v>300</v>
      </c>
      <c r="C93" s="73" t="s">
        <v>144</v>
      </c>
      <c r="D93" s="73" t="s">
        <v>238</v>
      </c>
      <c r="E93" s="70" t="s">
        <v>240</v>
      </c>
      <c r="F93" s="71"/>
      <c r="G93" s="72"/>
      <c r="H93" s="72"/>
      <c r="I93" s="72"/>
    </row>
    <row r="94" spans="1:9" ht="63" hidden="1" customHeight="1" x14ac:dyDescent="0.3">
      <c r="A94" s="66" t="s">
        <v>241</v>
      </c>
      <c r="B94" s="67">
        <v>300</v>
      </c>
      <c r="C94" s="73" t="s">
        <v>144</v>
      </c>
      <c r="D94" s="73" t="s">
        <v>238</v>
      </c>
      <c r="E94" s="70" t="s">
        <v>242</v>
      </c>
      <c r="F94" s="74"/>
      <c r="G94" s="75"/>
      <c r="H94" s="75"/>
      <c r="I94" s="72"/>
    </row>
    <row r="95" spans="1:9" ht="62.4" hidden="1" x14ac:dyDescent="0.3">
      <c r="A95" s="66" t="s">
        <v>147</v>
      </c>
      <c r="B95" s="67">
        <v>300</v>
      </c>
      <c r="C95" s="73" t="s">
        <v>144</v>
      </c>
      <c r="D95" s="73" t="s">
        <v>238</v>
      </c>
      <c r="E95" s="70" t="s">
        <v>243</v>
      </c>
      <c r="F95" s="74">
        <v>200</v>
      </c>
      <c r="G95" s="75"/>
      <c r="H95" s="75"/>
      <c r="I95" s="72"/>
    </row>
    <row r="96" spans="1:9" ht="62.4" hidden="1" x14ac:dyDescent="0.3">
      <c r="A96" s="66" t="s">
        <v>149</v>
      </c>
      <c r="B96" s="67">
        <v>300</v>
      </c>
      <c r="C96" s="73" t="s">
        <v>144</v>
      </c>
      <c r="D96" s="73" t="s">
        <v>238</v>
      </c>
      <c r="E96" s="70" t="s">
        <v>244</v>
      </c>
      <c r="F96" s="74">
        <v>240</v>
      </c>
      <c r="G96" s="75"/>
      <c r="H96" s="75"/>
      <c r="I96" s="72"/>
    </row>
    <row r="97" spans="1:9" hidden="1" x14ac:dyDescent="0.3">
      <c r="A97" s="66"/>
      <c r="B97" s="67"/>
      <c r="C97" s="73"/>
      <c r="D97" s="73"/>
      <c r="E97" s="70"/>
      <c r="F97" s="74"/>
      <c r="G97" s="75"/>
      <c r="H97" s="75"/>
      <c r="I97" s="72"/>
    </row>
    <row r="98" spans="1:9" ht="32.1" customHeight="1" x14ac:dyDescent="0.3">
      <c r="A98" s="66" t="s">
        <v>245</v>
      </c>
      <c r="B98" s="67">
        <v>753</v>
      </c>
      <c r="C98" s="73" t="s">
        <v>246</v>
      </c>
      <c r="D98" s="73" t="s">
        <v>130</v>
      </c>
      <c r="E98" s="70"/>
      <c r="F98" s="71"/>
      <c r="G98" s="72">
        <f>G118</f>
        <v>653900</v>
      </c>
      <c r="H98" s="72">
        <f t="shared" ref="H98:I98" si="37">H118</f>
        <v>567699.68999999994</v>
      </c>
      <c r="I98" s="72">
        <f t="shared" si="37"/>
        <v>651490.55000000005</v>
      </c>
    </row>
    <row r="99" spans="1:9" ht="18" hidden="1" customHeight="1" x14ac:dyDescent="0.3">
      <c r="A99" s="66" t="s">
        <v>247</v>
      </c>
      <c r="B99" s="67">
        <v>300</v>
      </c>
      <c r="C99" s="73" t="s">
        <v>246</v>
      </c>
      <c r="D99" s="73" t="s">
        <v>129</v>
      </c>
      <c r="E99" s="70"/>
      <c r="F99" s="74"/>
      <c r="G99" s="75"/>
      <c r="H99" s="75"/>
      <c r="I99" s="72"/>
    </row>
    <row r="100" spans="1:9" ht="31.2" hidden="1" x14ac:dyDescent="0.3">
      <c r="A100" s="76" t="s">
        <v>248</v>
      </c>
      <c r="B100" s="77">
        <v>300</v>
      </c>
      <c r="C100" s="78" t="s">
        <v>246</v>
      </c>
      <c r="D100" s="78" t="s">
        <v>129</v>
      </c>
      <c r="E100" s="79" t="s">
        <v>249</v>
      </c>
      <c r="F100" s="97"/>
      <c r="G100" s="98"/>
      <c r="H100" s="98"/>
      <c r="I100" s="98"/>
    </row>
    <row r="101" spans="1:9" ht="143.4" hidden="1" customHeight="1" x14ac:dyDescent="0.3">
      <c r="A101" s="88" t="s">
        <v>250</v>
      </c>
      <c r="B101" s="83">
        <v>300</v>
      </c>
      <c r="C101" s="84" t="s">
        <v>246</v>
      </c>
      <c r="D101" s="84" t="s">
        <v>129</v>
      </c>
      <c r="E101" s="85" t="s">
        <v>251</v>
      </c>
      <c r="F101" s="89"/>
      <c r="G101" s="90"/>
      <c r="H101" s="90"/>
      <c r="I101" s="90"/>
    </row>
    <row r="102" spans="1:9" ht="62.4" hidden="1" x14ac:dyDescent="0.3">
      <c r="A102" s="88" t="s">
        <v>147</v>
      </c>
      <c r="B102" s="83">
        <v>300</v>
      </c>
      <c r="C102" s="84" t="s">
        <v>246</v>
      </c>
      <c r="D102" s="84" t="s">
        <v>129</v>
      </c>
      <c r="E102" s="85" t="s">
        <v>252</v>
      </c>
      <c r="F102" s="86">
        <v>200</v>
      </c>
      <c r="G102" s="87"/>
      <c r="H102" s="87"/>
      <c r="I102" s="90"/>
    </row>
    <row r="103" spans="1:9" ht="62.4" hidden="1" x14ac:dyDescent="0.3">
      <c r="A103" s="88" t="s">
        <v>149</v>
      </c>
      <c r="B103" s="83">
        <v>300</v>
      </c>
      <c r="C103" s="84" t="s">
        <v>246</v>
      </c>
      <c r="D103" s="84" t="s">
        <v>129</v>
      </c>
      <c r="E103" s="85" t="s">
        <v>253</v>
      </c>
      <c r="F103" s="86">
        <v>240</v>
      </c>
      <c r="G103" s="87"/>
      <c r="H103" s="87"/>
      <c r="I103" s="90"/>
    </row>
    <row r="104" spans="1:9" ht="63.6" hidden="1" customHeight="1" x14ac:dyDescent="0.3">
      <c r="A104" s="88" t="s">
        <v>254</v>
      </c>
      <c r="B104" s="83">
        <v>300</v>
      </c>
      <c r="C104" s="84" t="s">
        <v>246</v>
      </c>
      <c r="D104" s="84" t="s">
        <v>129</v>
      </c>
      <c r="E104" s="85" t="s">
        <v>255</v>
      </c>
      <c r="F104" s="89"/>
      <c r="G104" s="90"/>
      <c r="H104" s="90"/>
      <c r="I104" s="90"/>
    </row>
    <row r="105" spans="1:9" ht="62.4" hidden="1" x14ac:dyDescent="0.3">
      <c r="A105" s="88" t="s">
        <v>147</v>
      </c>
      <c r="B105" s="83">
        <v>300</v>
      </c>
      <c r="C105" s="84" t="s">
        <v>246</v>
      </c>
      <c r="D105" s="84" t="s">
        <v>129</v>
      </c>
      <c r="E105" s="85" t="s">
        <v>256</v>
      </c>
      <c r="F105" s="86">
        <v>200</v>
      </c>
      <c r="G105" s="87"/>
      <c r="H105" s="87"/>
      <c r="I105" s="90"/>
    </row>
    <row r="106" spans="1:9" ht="62.4" hidden="1" x14ac:dyDescent="0.3">
      <c r="A106" s="88" t="s">
        <v>149</v>
      </c>
      <c r="B106" s="83">
        <v>300</v>
      </c>
      <c r="C106" s="84" t="s">
        <v>246</v>
      </c>
      <c r="D106" s="84" t="s">
        <v>129</v>
      </c>
      <c r="E106" s="85" t="s">
        <v>257</v>
      </c>
      <c r="F106" s="86">
        <v>240</v>
      </c>
      <c r="G106" s="87"/>
      <c r="H106" s="87"/>
      <c r="I106" s="90"/>
    </row>
    <row r="107" spans="1:9" ht="62.4" hidden="1" x14ac:dyDescent="0.3">
      <c r="A107" s="82" t="s">
        <v>258</v>
      </c>
      <c r="B107" s="83">
        <v>300</v>
      </c>
      <c r="C107" s="84" t="s">
        <v>246</v>
      </c>
      <c r="D107" s="84" t="s">
        <v>129</v>
      </c>
      <c r="E107" s="85" t="s">
        <v>259</v>
      </c>
      <c r="F107" s="89"/>
      <c r="G107" s="90"/>
      <c r="H107" s="90"/>
      <c r="I107" s="90"/>
    </row>
    <row r="108" spans="1:9" ht="62.4" hidden="1" x14ac:dyDescent="0.3">
      <c r="A108" s="88" t="s">
        <v>147</v>
      </c>
      <c r="B108" s="83">
        <v>300</v>
      </c>
      <c r="C108" s="84" t="s">
        <v>246</v>
      </c>
      <c r="D108" s="84" t="s">
        <v>129</v>
      </c>
      <c r="E108" s="85" t="s">
        <v>260</v>
      </c>
      <c r="F108" s="86">
        <v>200</v>
      </c>
      <c r="G108" s="87"/>
      <c r="H108" s="87"/>
      <c r="I108" s="90"/>
    </row>
    <row r="109" spans="1:9" ht="62.4" hidden="1" x14ac:dyDescent="0.3">
      <c r="A109" s="88" t="s">
        <v>149</v>
      </c>
      <c r="B109" s="83">
        <v>300</v>
      </c>
      <c r="C109" s="84" t="s">
        <v>246</v>
      </c>
      <c r="D109" s="84" t="s">
        <v>129</v>
      </c>
      <c r="E109" s="85" t="s">
        <v>261</v>
      </c>
      <c r="F109" s="86">
        <v>240</v>
      </c>
      <c r="G109" s="87"/>
      <c r="H109" s="87"/>
      <c r="I109" s="90"/>
    </row>
    <row r="110" spans="1:9" ht="21.6" hidden="1" customHeight="1" x14ac:dyDescent="0.3">
      <c r="A110" s="66" t="s">
        <v>262</v>
      </c>
      <c r="B110" s="67">
        <v>300</v>
      </c>
      <c r="C110" s="73" t="s">
        <v>246</v>
      </c>
      <c r="D110" s="73" t="s">
        <v>132</v>
      </c>
      <c r="E110" s="70"/>
      <c r="F110" s="74"/>
      <c r="G110" s="75"/>
      <c r="H110" s="75"/>
      <c r="I110" s="72"/>
    </row>
    <row r="111" spans="1:9" ht="31.2" hidden="1" x14ac:dyDescent="0.3">
      <c r="A111" s="76" t="s">
        <v>263</v>
      </c>
      <c r="B111" s="77">
        <v>300</v>
      </c>
      <c r="C111" s="78" t="s">
        <v>246</v>
      </c>
      <c r="D111" s="78" t="s">
        <v>132</v>
      </c>
      <c r="E111" s="79" t="s">
        <v>264</v>
      </c>
      <c r="F111" s="80"/>
      <c r="G111" s="81"/>
      <c r="H111" s="81"/>
      <c r="I111" s="98"/>
    </row>
    <row r="112" spans="1:9" ht="156.6" hidden="1" customHeight="1" x14ac:dyDescent="0.3">
      <c r="A112" s="88" t="s">
        <v>250</v>
      </c>
      <c r="B112" s="83">
        <v>300</v>
      </c>
      <c r="C112" s="84" t="s">
        <v>246</v>
      </c>
      <c r="D112" s="84" t="s">
        <v>132</v>
      </c>
      <c r="E112" s="85" t="s">
        <v>265</v>
      </c>
      <c r="F112" s="89"/>
      <c r="G112" s="90"/>
      <c r="H112" s="90"/>
      <c r="I112" s="90"/>
    </row>
    <row r="113" spans="1:9" ht="62.4" hidden="1" x14ac:dyDescent="0.3">
      <c r="A113" s="88" t="s">
        <v>147</v>
      </c>
      <c r="B113" s="83">
        <v>300</v>
      </c>
      <c r="C113" s="84" t="s">
        <v>246</v>
      </c>
      <c r="D113" s="84" t="s">
        <v>132</v>
      </c>
      <c r="E113" s="85" t="s">
        <v>266</v>
      </c>
      <c r="F113" s="86">
        <v>200</v>
      </c>
      <c r="G113" s="87"/>
      <c r="H113" s="87"/>
      <c r="I113" s="90"/>
    </row>
    <row r="114" spans="1:9" ht="62.4" hidden="1" x14ac:dyDescent="0.3">
      <c r="A114" s="88" t="s">
        <v>149</v>
      </c>
      <c r="B114" s="83">
        <v>300</v>
      </c>
      <c r="C114" s="84" t="s">
        <v>246</v>
      </c>
      <c r="D114" s="84" t="s">
        <v>132</v>
      </c>
      <c r="E114" s="85" t="s">
        <v>267</v>
      </c>
      <c r="F114" s="86">
        <v>240</v>
      </c>
      <c r="G114" s="87"/>
      <c r="H114" s="87"/>
      <c r="I114" s="90"/>
    </row>
    <row r="115" spans="1:9" ht="65.400000000000006" hidden="1" customHeight="1" x14ac:dyDescent="0.3">
      <c r="A115" s="88" t="s">
        <v>268</v>
      </c>
      <c r="B115" s="83">
        <v>300</v>
      </c>
      <c r="C115" s="84" t="s">
        <v>246</v>
      </c>
      <c r="D115" s="84" t="s">
        <v>132</v>
      </c>
      <c r="E115" s="85" t="s">
        <v>269</v>
      </c>
      <c r="F115" s="89"/>
      <c r="G115" s="90"/>
      <c r="H115" s="90"/>
      <c r="I115" s="90"/>
    </row>
    <row r="116" spans="1:9" ht="65.099999999999994" hidden="1" customHeight="1" x14ac:dyDescent="0.3">
      <c r="A116" s="88" t="s">
        <v>147</v>
      </c>
      <c r="B116" s="83">
        <v>300</v>
      </c>
      <c r="C116" s="84" t="s">
        <v>246</v>
      </c>
      <c r="D116" s="84" t="s">
        <v>132</v>
      </c>
      <c r="E116" s="85" t="s">
        <v>270</v>
      </c>
      <c r="F116" s="86">
        <v>200</v>
      </c>
      <c r="G116" s="87"/>
      <c r="H116" s="87"/>
      <c r="I116" s="90"/>
    </row>
    <row r="117" spans="1:9" ht="62.4" hidden="1" x14ac:dyDescent="0.3">
      <c r="A117" s="91" t="s">
        <v>149</v>
      </c>
      <c r="B117" s="92">
        <v>300</v>
      </c>
      <c r="C117" s="93" t="s">
        <v>246</v>
      </c>
      <c r="D117" s="93" t="s">
        <v>132</v>
      </c>
      <c r="E117" s="94" t="s">
        <v>271</v>
      </c>
      <c r="F117" s="105">
        <v>240</v>
      </c>
      <c r="G117" s="106"/>
      <c r="H117" s="106"/>
      <c r="I117" s="96"/>
    </row>
    <row r="118" spans="1:9" ht="18.600000000000001" customHeight="1" x14ac:dyDescent="0.3">
      <c r="A118" s="66" t="s">
        <v>272</v>
      </c>
      <c r="B118" s="67">
        <v>753</v>
      </c>
      <c r="C118" s="73" t="s">
        <v>246</v>
      </c>
      <c r="D118" s="73" t="s">
        <v>151</v>
      </c>
      <c r="E118" s="70"/>
      <c r="F118" s="74"/>
      <c r="G118" s="75">
        <f>G119+G132+G124</f>
        <v>653900</v>
      </c>
      <c r="H118" s="75">
        <f t="shared" ref="H118:I118" si="38">H119+H132+H124</f>
        <v>567699.68999999994</v>
      </c>
      <c r="I118" s="75">
        <f t="shared" si="38"/>
        <v>651490.55000000005</v>
      </c>
    </row>
    <row r="119" spans="1:9" ht="78" x14ac:dyDescent="0.3">
      <c r="A119" s="113" t="s">
        <v>273</v>
      </c>
      <c r="B119" s="99">
        <v>753</v>
      </c>
      <c r="C119" s="100" t="s">
        <v>246</v>
      </c>
      <c r="D119" s="100" t="s">
        <v>151</v>
      </c>
      <c r="E119" s="101" t="s">
        <v>274</v>
      </c>
      <c r="F119" s="102"/>
      <c r="G119" s="103">
        <f>G120</f>
        <v>200000</v>
      </c>
      <c r="H119" s="103">
        <f t="shared" ref="H119:I119" si="39">H120</f>
        <v>200000</v>
      </c>
      <c r="I119" s="103">
        <f t="shared" si="39"/>
        <v>0</v>
      </c>
    </row>
    <row r="120" spans="1:9" ht="46.5" customHeight="1" x14ac:dyDescent="0.3">
      <c r="A120" s="114" t="s">
        <v>275</v>
      </c>
      <c r="B120" s="99">
        <v>753</v>
      </c>
      <c r="C120" s="100" t="s">
        <v>246</v>
      </c>
      <c r="D120" s="100" t="s">
        <v>151</v>
      </c>
      <c r="E120" s="101" t="s">
        <v>276</v>
      </c>
      <c r="F120" s="102"/>
      <c r="G120" s="103">
        <f>G122</f>
        <v>200000</v>
      </c>
      <c r="H120" s="103">
        <f t="shared" ref="H120:I120" si="40">H122</f>
        <v>200000</v>
      </c>
      <c r="I120" s="103">
        <f t="shared" si="40"/>
        <v>0</v>
      </c>
    </row>
    <row r="121" spans="1:9" ht="18.600000000000001" hidden="1" customHeight="1" x14ac:dyDescent="0.3">
      <c r="A121" s="114"/>
      <c r="B121" s="99">
        <v>753</v>
      </c>
      <c r="C121" s="100" t="s">
        <v>246</v>
      </c>
      <c r="D121" s="100" t="s">
        <v>151</v>
      </c>
      <c r="E121" s="101"/>
      <c r="F121" s="102"/>
      <c r="G121" s="103"/>
      <c r="H121" s="103"/>
      <c r="I121" s="104"/>
    </row>
    <row r="122" spans="1:9" ht="46.5" customHeight="1" x14ac:dyDescent="0.3">
      <c r="A122" s="88" t="s">
        <v>147</v>
      </c>
      <c r="B122" s="99">
        <v>753</v>
      </c>
      <c r="C122" s="100" t="s">
        <v>246</v>
      </c>
      <c r="D122" s="100" t="s">
        <v>151</v>
      </c>
      <c r="E122" s="101" t="s">
        <v>276</v>
      </c>
      <c r="F122" s="102">
        <v>200</v>
      </c>
      <c r="G122" s="103">
        <f>G123</f>
        <v>200000</v>
      </c>
      <c r="H122" s="103">
        <f>H123</f>
        <v>200000</v>
      </c>
      <c r="I122" s="103">
        <f t="shared" ref="I122" si="41">I123</f>
        <v>0</v>
      </c>
    </row>
    <row r="123" spans="1:9" ht="63.75" customHeight="1" x14ac:dyDescent="0.3">
      <c r="A123" s="88" t="s">
        <v>149</v>
      </c>
      <c r="B123" s="99">
        <v>753</v>
      </c>
      <c r="C123" s="100" t="s">
        <v>246</v>
      </c>
      <c r="D123" s="100" t="s">
        <v>151</v>
      </c>
      <c r="E123" s="101" t="s">
        <v>277</v>
      </c>
      <c r="F123" s="102">
        <v>240</v>
      </c>
      <c r="G123" s="103">
        <v>200000</v>
      </c>
      <c r="H123" s="103">
        <v>200000</v>
      </c>
      <c r="I123" s="103">
        <v>0</v>
      </c>
    </row>
    <row r="124" spans="1:9" ht="123.75" customHeight="1" x14ac:dyDescent="0.3">
      <c r="A124" s="115" t="s">
        <v>278</v>
      </c>
      <c r="B124" s="99">
        <v>753</v>
      </c>
      <c r="C124" s="100" t="s">
        <v>246</v>
      </c>
      <c r="D124" s="100" t="s">
        <v>151</v>
      </c>
      <c r="E124" s="101" t="s">
        <v>279</v>
      </c>
      <c r="F124" s="102"/>
      <c r="G124" s="103">
        <f>G125</f>
        <v>100000</v>
      </c>
      <c r="H124" s="103">
        <f t="shared" ref="H124" si="42">H125</f>
        <v>100000</v>
      </c>
      <c r="I124" s="103">
        <f>I125</f>
        <v>0</v>
      </c>
    </row>
    <row r="125" spans="1:9" ht="47.25" customHeight="1" x14ac:dyDescent="0.3">
      <c r="A125" s="115" t="s">
        <v>280</v>
      </c>
      <c r="B125" s="99">
        <v>753</v>
      </c>
      <c r="C125" s="100" t="s">
        <v>246</v>
      </c>
      <c r="D125" s="100" t="s">
        <v>151</v>
      </c>
      <c r="E125" s="101" t="s">
        <v>279</v>
      </c>
      <c r="F125" s="102"/>
      <c r="G125" s="103">
        <f>G126</f>
        <v>100000</v>
      </c>
      <c r="H125" s="103">
        <f t="shared" ref="H125:I125" si="43">H126</f>
        <v>100000</v>
      </c>
      <c r="I125" s="103">
        <f t="shared" si="43"/>
        <v>0</v>
      </c>
    </row>
    <row r="126" spans="1:9" ht="48.75" customHeight="1" x14ac:dyDescent="0.3">
      <c r="A126" s="115" t="s">
        <v>147</v>
      </c>
      <c r="B126" s="99">
        <v>753</v>
      </c>
      <c r="C126" s="100" t="s">
        <v>246</v>
      </c>
      <c r="D126" s="100" t="s">
        <v>151</v>
      </c>
      <c r="E126" s="101" t="s">
        <v>279</v>
      </c>
      <c r="F126" s="102">
        <v>200</v>
      </c>
      <c r="G126" s="103">
        <f>G127</f>
        <v>100000</v>
      </c>
      <c r="H126" s="103">
        <f t="shared" ref="H126:I126" si="44">H127</f>
        <v>100000</v>
      </c>
      <c r="I126" s="103">
        <f t="shared" si="44"/>
        <v>0</v>
      </c>
    </row>
    <row r="127" spans="1:9" ht="63.75" customHeight="1" x14ac:dyDescent="0.3">
      <c r="A127" s="115" t="s">
        <v>149</v>
      </c>
      <c r="B127" s="99">
        <v>753</v>
      </c>
      <c r="C127" s="100" t="s">
        <v>246</v>
      </c>
      <c r="D127" s="100" t="s">
        <v>151</v>
      </c>
      <c r="E127" s="101" t="s">
        <v>279</v>
      </c>
      <c r="F127" s="102">
        <v>240</v>
      </c>
      <c r="G127" s="103">
        <v>100000</v>
      </c>
      <c r="H127" s="103">
        <v>100000</v>
      </c>
      <c r="I127" s="103">
        <v>0</v>
      </c>
    </row>
    <row r="128" spans="1:9" ht="32.25" customHeight="1" x14ac:dyDescent="0.3">
      <c r="A128" s="76" t="s">
        <v>281</v>
      </c>
      <c r="B128" s="77">
        <v>753</v>
      </c>
      <c r="C128" s="78" t="s">
        <v>246</v>
      </c>
      <c r="D128" s="78" t="s">
        <v>151</v>
      </c>
      <c r="E128" s="79" t="s">
        <v>282</v>
      </c>
      <c r="F128" s="80"/>
      <c r="G128" s="81">
        <f>G132</f>
        <v>353900</v>
      </c>
      <c r="H128" s="81">
        <f t="shared" ref="H128:I128" si="45">H132</f>
        <v>267699.69</v>
      </c>
      <c r="I128" s="81">
        <f t="shared" si="45"/>
        <v>651490.55000000005</v>
      </c>
    </row>
    <row r="129" spans="1:10" ht="33" hidden="1" customHeight="1" x14ac:dyDescent="0.3">
      <c r="A129" s="88" t="s">
        <v>283</v>
      </c>
      <c r="B129" s="83">
        <v>753</v>
      </c>
      <c r="C129" s="84" t="s">
        <v>246</v>
      </c>
      <c r="D129" s="84" t="s">
        <v>151</v>
      </c>
      <c r="E129" s="79" t="s">
        <v>284</v>
      </c>
      <c r="F129" s="89"/>
      <c r="G129" s="90"/>
      <c r="H129" s="90"/>
      <c r="I129" s="90"/>
    </row>
    <row r="130" spans="1:10" ht="51" hidden="1" customHeight="1" x14ac:dyDescent="0.3">
      <c r="A130" s="88" t="s">
        <v>147</v>
      </c>
      <c r="B130" s="83">
        <v>753</v>
      </c>
      <c r="C130" s="84" t="s">
        <v>246</v>
      </c>
      <c r="D130" s="84" t="s">
        <v>151</v>
      </c>
      <c r="E130" s="85" t="s">
        <v>284</v>
      </c>
      <c r="F130" s="89">
        <v>200</v>
      </c>
      <c r="G130" s="90"/>
      <c r="H130" s="90"/>
      <c r="I130" s="90"/>
    </row>
    <row r="131" spans="1:10" ht="67.5" hidden="1" customHeight="1" x14ac:dyDescent="0.3">
      <c r="A131" s="88" t="s">
        <v>149</v>
      </c>
      <c r="B131" s="83">
        <v>300</v>
      </c>
      <c r="C131" s="84" t="s">
        <v>246</v>
      </c>
      <c r="D131" s="84" t="s">
        <v>151</v>
      </c>
      <c r="E131" s="85" t="s">
        <v>285</v>
      </c>
      <c r="F131" s="89">
        <v>240</v>
      </c>
      <c r="G131" s="90"/>
      <c r="H131" s="90"/>
      <c r="I131" s="90"/>
    </row>
    <row r="132" spans="1:10" ht="60.75" customHeight="1" x14ac:dyDescent="0.3">
      <c r="A132" s="88" t="s">
        <v>286</v>
      </c>
      <c r="B132" s="83">
        <v>753</v>
      </c>
      <c r="C132" s="84" t="s">
        <v>246</v>
      </c>
      <c r="D132" s="84" t="s">
        <v>151</v>
      </c>
      <c r="E132" s="111" t="s">
        <v>287</v>
      </c>
      <c r="F132" s="89"/>
      <c r="G132" s="90">
        <f>G133</f>
        <v>353900</v>
      </c>
      <c r="H132" s="90">
        <f t="shared" ref="H132:I132" si="46">H133</f>
        <v>267699.69</v>
      </c>
      <c r="I132" s="90">
        <f t="shared" si="46"/>
        <v>651490.55000000005</v>
      </c>
      <c r="J132" s="65"/>
    </row>
    <row r="133" spans="1:10" ht="46.5" customHeight="1" x14ac:dyDescent="0.3">
      <c r="A133" s="88" t="s">
        <v>147</v>
      </c>
      <c r="B133" s="83">
        <v>753</v>
      </c>
      <c r="C133" s="84" t="s">
        <v>246</v>
      </c>
      <c r="D133" s="84" t="s">
        <v>151</v>
      </c>
      <c r="E133" s="111" t="s">
        <v>288</v>
      </c>
      <c r="F133" s="89">
        <v>200</v>
      </c>
      <c r="G133" s="90">
        <f>G134</f>
        <v>353900</v>
      </c>
      <c r="H133" s="90">
        <f t="shared" ref="H133:I133" si="47">H134</f>
        <v>267699.69</v>
      </c>
      <c r="I133" s="90">
        <f t="shared" si="47"/>
        <v>651490.55000000005</v>
      </c>
    </row>
    <row r="134" spans="1:10" ht="60" customHeight="1" x14ac:dyDescent="0.3">
      <c r="A134" s="91" t="s">
        <v>149</v>
      </c>
      <c r="B134" s="92">
        <v>753</v>
      </c>
      <c r="C134" s="93" t="s">
        <v>246</v>
      </c>
      <c r="D134" s="93" t="s">
        <v>151</v>
      </c>
      <c r="E134" s="112" t="s">
        <v>288</v>
      </c>
      <c r="F134" s="95">
        <v>240</v>
      </c>
      <c r="G134" s="96">
        <v>353900</v>
      </c>
      <c r="H134" s="96">
        <v>267699.69</v>
      </c>
      <c r="I134" s="96">
        <v>651490.55000000005</v>
      </c>
    </row>
    <row r="135" spans="1:10" x14ac:dyDescent="0.3">
      <c r="A135" s="66"/>
      <c r="B135" s="67"/>
      <c r="C135" s="73"/>
      <c r="D135" s="73"/>
      <c r="E135" s="70"/>
      <c r="F135" s="71"/>
      <c r="G135" s="72"/>
      <c r="H135" s="72"/>
      <c r="I135" s="72"/>
    </row>
    <row r="136" spans="1:10" ht="20.399999999999999" hidden="1" customHeight="1" x14ac:dyDescent="0.3">
      <c r="A136" s="66" t="s">
        <v>289</v>
      </c>
      <c r="B136" s="67">
        <v>300</v>
      </c>
      <c r="C136" s="73" t="s">
        <v>290</v>
      </c>
      <c r="D136" s="73" t="s">
        <v>130</v>
      </c>
      <c r="E136" s="70"/>
      <c r="F136" s="71"/>
      <c r="G136" s="72"/>
      <c r="H136" s="72"/>
      <c r="I136" s="72"/>
    </row>
    <row r="137" spans="1:10" ht="21.9" hidden="1" customHeight="1" x14ac:dyDescent="0.3">
      <c r="A137" s="66" t="s">
        <v>291</v>
      </c>
      <c r="B137" s="67">
        <v>300</v>
      </c>
      <c r="C137" s="73" t="s">
        <v>290</v>
      </c>
      <c r="D137" s="73" t="s">
        <v>290</v>
      </c>
      <c r="E137" s="70"/>
      <c r="F137" s="71"/>
      <c r="G137" s="72"/>
      <c r="H137" s="72"/>
      <c r="I137" s="72"/>
    </row>
    <row r="138" spans="1:10" ht="39" hidden="1" customHeight="1" x14ac:dyDescent="0.3">
      <c r="A138" s="109" t="s">
        <v>292</v>
      </c>
      <c r="B138" s="77">
        <v>300</v>
      </c>
      <c r="C138" s="78" t="s">
        <v>290</v>
      </c>
      <c r="D138" s="78" t="s">
        <v>290</v>
      </c>
      <c r="E138" s="79" t="s">
        <v>293</v>
      </c>
      <c r="F138" s="97"/>
      <c r="G138" s="98"/>
      <c r="H138" s="98"/>
      <c r="I138" s="98"/>
    </row>
    <row r="139" spans="1:10" ht="62.1" hidden="1" customHeight="1" x14ac:dyDescent="0.3">
      <c r="A139" s="82" t="s">
        <v>294</v>
      </c>
      <c r="B139" s="83">
        <v>300</v>
      </c>
      <c r="C139" s="84" t="s">
        <v>290</v>
      </c>
      <c r="D139" s="84" t="s">
        <v>290</v>
      </c>
      <c r="E139" s="85" t="s">
        <v>295</v>
      </c>
      <c r="F139" s="89"/>
      <c r="G139" s="90"/>
      <c r="H139" s="90"/>
      <c r="I139" s="90"/>
    </row>
    <row r="140" spans="1:10" ht="62.4" hidden="1" x14ac:dyDescent="0.3">
      <c r="A140" s="82" t="s">
        <v>147</v>
      </c>
      <c r="B140" s="83">
        <v>300</v>
      </c>
      <c r="C140" s="84" t="s">
        <v>290</v>
      </c>
      <c r="D140" s="84" t="s">
        <v>290</v>
      </c>
      <c r="E140" s="85" t="s">
        <v>296</v>
      </c>
      <c r="F140" s="89">
        <v>200</v>
      </c>
      <c r="G140" s="90"/>
      <c r="H140" s="90"/>
      <c r="I140" s="90"/>
    </row>
    <row r="141" spans="1:10" ht="62.4" hidden="1" x14ac:dyDescent="0.3">
      <c r="A141" s="116" t="s">
        <v>149</v>
      </c>
      <c r="B141" s="92">
        <v>300</v>
      </c>
      <c r="C141" s="93" t="s">
        <v>290</v>
      </c>
      <c r="D141" s="93" t="s">
        <v>290</v>
      </c>
      <c r="E141" s="94" t="s">
        <v>296</v>
      </c>
      <c r="F141" s="95">
        <v>240</v>
      </c>
      <c r="G141" s="96"/>
      <c r="H141" s="96"/>
      <c r="I141" s="96"/>
    </row>
    <row r="142" spans="1:10" hidden="1" x14ac:dyDescent="0.3">
      <c r="A142" s="107"/>
      <c r="B142" s="67"/>
      <c r="C142" s="73"/>
      <c r="D142" s="73"/>
      <c r="E142" s="70"/>
      <c r="F142" s="71"/>
      <c r="G142" s="72"/>
      <c r="H142" s="72"/>
      <c r="I142" s="72"/>
    </row>
    <row r="143" spans="1:10" ht="18" hidden="1" customHeight="1" x14ac:dyDescent="0.3">
      <c r="A143" s="107" t="s">
        <v>297</v>
      </c>
      <c r="B143" s="67">
        <v>300</v>
      </c>
      <c r="C143" s="73" t="s">
        <v>298</v>
      </c>
      <c r="D143" s="73" t="s">
        <v>130</v>
      </c>
      <c r="E143" s="70"/>
      <c r="F143" s="71"/>
      <c r="G143" s="72"/>
      <c r="H143" s="72"/>
      <c r="I143" s="72"/>
    </row>
    <row r="144" spans="1:10" ht="18.899999999999999" hidden="1" customHeight="1" x14ac:dyDescent="0.3">
      <c r="A144" s="107" t="s">
        <v>299</v>
      </c>
      <c r="B144" s="67">
        <v>300</v>
      </c>
      <c r="C144" s="73" t="s">
        <v>298</v>
      </c>
      <c r="D144" s="73" t="s">
        <v>129</v>
      </c>
      <c r="E144" s="70"/>
      <c r="F144" s="71"/>
      <c r="G144" s="72"/>
      <c r="H144" s="72"/>
      <c r="I144" s="72"/>
    </row>
    <row r="145" spans="1:9" ht="42" hidden="1" customHeight="1" x14ac:dyDescent="0.3">
      <c r="A145" s="109" t="s">
        <v>300</v>
      </c>
      <c r="B145" s="77">
        <v>300</v>
      </c>
      <c r="C145" s="78" t="s">
        <v>298</v>
      </c>
      <c r="D145" s="78" t="s">
        <v>129</v>
      </c>
      <c r="E145" s="79" t="s">
        <v>301</v>
      </c>
      <c r="F145" s="97"/>
      <c r="G145" s="98"/>
      <c r="H145" s="98"/>
      <c r="I145" s="98"/>
    </row>
    <row r="146" spans="1:9" ht="62.4" hidden="1" x14ac:dyDescent="0.3">
      <c r="A146" s="82" t="s">
        <v>302</v>
      </c>
      <c r="B146" s="83">
        <v>300</v>
      </c>
      <c r="C146" s="84" t="s">
        <v>298</v>
      </c>
      <c r="D146" s="84" t="s">
        <v>129</v>
      </c>
      <c r="E146" s="85" t="s">
        <v>303</v>
      </c>
      <c r="F146" s="89"/>
      <c r="G146" s="90"/>
      <c r="H146" s="90"/>
      <c r="I146" s="90"/>
    </row>
    <row r="147" spans="1:9" ht="62.4" hidden="1" x14ac:dyDescent="0.3">
      <c r="A147" s="82" t="s">
        <v>217</v>
      </c>
      <c r="B147" s="83">
        <v>300</v>
      </c>
      <c r="C147" s="84" t="s">
        <v>298</v>
      </c>
      <c r="D147" s="84" t="s">
        <v>129</v>
      </c>
      <c r="E147" s="85" t="s">
        <v>304</v>
      </c>
      <c r="F147" s="117" t="s">
        <v>305</v>
      </c>
      <c r="G147" s="87"/>
      <c r="H147" s="87"/>
      <c r="I147" s="90"/>
    </row>
    <row r="148" spans="1:9" ht="63.9" hidden="1" customHeight="1" x14ac:dyDescent="0.3">
      <c r="A148" s="116" t="s">
        <v>306</v>
      </c>
      <c r="B148" s="92">
        <v>300</v>
      </c>
      <c r="C148" s="93" t="s">
        <v>298</v>
      </c>
      <c r="D148" s="93" t="s">
        <v>129</v>
      </c>
      <c r="E148" s="94" t="s">
        <v>303</v>
      </c>
      <c r="F148" s="118" t="s">
        <v>307</v>
      </c>
      <c r="G148" s="106"/>
      <c r="H148" s="106"/>
      <c r="I148" s="96"/>
    </row>
    <row r="149" spans="1:9" hidden="1" x14ac:dyDescent="0.3">
      <c r="A149" s="107"/>
      <c r="B149" s="67"/>
      <c r="C149" s="73"/>
      <c r="D149" s="73"/>
      <c r="E149" s="70"/>
      <c r="F149" s="119"/>
      <c r="G149" s="75"/>
      <c r="H149" s="75"/>
      <c r="I149" s="72"/>
    </row>
    <row r="150" spans="1:9" ht="20.25" customHeight="1" x14ac:dyDescent="0.3">
      <c r="A150" s="66" t="s">
        <v>308</v>
      </c>
      <c r="B150" s="67">
        <v>753</v>
      </c>
      <c r="C150" s="73" t="s">
        <v>206</v>
      </c>
      <c r="D150" s="73" t="s">
        <v>130</v>
      </c>
      <c r="E150" s="70"/>
      <c r="F150" s="74"/>
      <c r="G150" s="75">
        <f>G151</f>
        <v>34008</v>
      </c>
      <c r="H150" s="75">
        <f t="shared" ref="H150:I150" si="48">H151</f>
        <v>34008</v>
      </c>
      <c r="I150" s="75">
        <f t="shared" si="48"/>
        <v>34008</v>
      </c>
    </row>
    <row r="151" spans="1:9" ht="20.399999999999999" customHeight="1" x14ac:dyDescent="0.3">
      <c r="A151" s="66" t="s">
        <v>309</v>
      </c>
      <c r="B151" s="67">
        <v>753</v>
      </c>
      <c r="C151" s="73" t="s">
        <v>206</v>
      </c>
      <c r="D151" s="73" t="s">
        <v>129</v>
      </c>
      <c r="E151" s="70"/>
      <c r="F151" s="74"/>
      <c r="G151" s="75">
        <f>G152</f>
        <v>34008</v>
      </c>
      <c r="H151" s="75">
        <f t="shared" ref="H151:I151" si="49">H152</f>
        <v>34008</v>
      </c>
      <c r="I151" s="75">
        <f t="shared" si="49"/>
        <v>34008</v>
      </c>
    </row>
    <row r="152" spans="1:9" ht="27" customHeight="1" x14ac:dyDescent="0.3">
      <c r="A152" s="76" t="s">
        <v>160</v>
      </c>
      <c r="B152" s="77">
        <v>753</v>
      </c>
      <c r="C152" s="78" t="s">
        <v>206</v>
      </c>
      <c r="D152" s="78" t="s">
        <v>129</v>
      </c>
      <c r="E152" s="79" t="s">
        <v>161</v>
      </c>
      <c r="F152" s="80"/>
      <c r="G152" s="81">
        <f>G153</f>
        <v>34008</v>
      </c>
      <c r="H152" s="81">
        <f t="shared" ref="H152:I152" si="50">H153</f>
        <v>34008</v>
      </c>
      <c r="I152" s="81">
        <f t="shared" si="50"/>
        <v>34008</v>
      </c>
    </row>
    <row r="153" spans="1:9" ht="18" customHeight="1" x14ac:dyDescent="0.3">
      <c r="A153" s="88" t="s">
        <v>310</v>
      </c>
      <c r="B153" s="83">
        <v>753</v>
      </c>
      <c r="C153" s="84" t="s">
        <v>206</v>
      </c>
      <c r="D153" s="84" t="s">
        <v>129</v>
      </c>
      <c r="E153" s="85" t="s">
        <v>311</v>
      </c>
      <c r="F153" s="86"/>
      <c r="G153" s="87">
        <f>G154</f>
        <v>34008</v>
      </c>
      <c r="H153" s="87">
        <f t="shared" ref="H153:I153" si="51">H154</f>
        <v>34008</v>
      </c>
      <c r="I153" s="87">
        <f t="shared" si="51"/>
        <v>34008</v>
      </c>
    </row>
    <row r="154" spans="1:9" ht="30" customHeight="1" x14ac:dyDescent="0.3">
      <c r="A154" s="88" t="s">
        <v>312</v>
      </c>
      <c r="B154" s="83">
        <v>753</v>
      </c>
      <c r="C154" s="84" t="s">
        <v>206</v>
      </c>
      <c r="D154" s="84" t="s">
        <v>129</v>
      </c>
      <c r="E154" s="85" t="s">
        <v>313</v>
      </c>
      <c r="F154" s="86">
        <v>300</v>
      </c>
      <c r="G154" s="87">
        <f>G155</f>
        <v>34008</v>
      </c>
      <c r="H154" s="87">
        <f t="shared" ref="H154:I154" si="52">H155</f>
        <v>34008</v>
      </c>
      <c r="I154" s="87">
        <f t="shared" si="52"/>
        <v>34008</v>
      </c>
    </row>
    <row r="155" spans="1:9" ht="46.5" customHeight="1" x14ac:dyDescent="0.3">
      <c r="A155" s="91" t="s">
        <v>314</v>
      </c>
      <c r="B155" s="92">
        <v>753</v>
      </c>
      <c r="C155" s="93" t="s">
        <v>206</v>
      </c>
      <c r="D155" s="93" t="s">
        <v>129</v>
      </c>
      <c r="E155" s="94" t="s">
        <v>311</v>
      </c>
      <c r="F155" s="105">
        <v>310</v>
      </c>
      <c r="G155" s="106">
        <v>34008</v>
      </c>
      <c r="H155" s="106">
        <v>34008</v>
      </c>
      <c r="I155" s="106">
        <v>34008</v>
      </c>
    </row>
    <row r="156" spans="1:9" ht="29.25" customHeight="1" x14ac:dyDescent="0.3">
      <c r="A156" s="66" t="s">
        <v>315</v>
      </c>
      <c r="B156" s="67">
        <v>753</v>
      </c>
      <c r="C156" s="73" t="s">
        <v>130</v>
      </c>
      <c r="D156" s="73" t="s">
        <v>130</v>
      </c>
      <c r="E156" s="70"/>
      <c r="F156" s="74"/>
      <c r="G156" s="75"/>
      <c r="H156" s="75">
        <v>101247.31</v>
      </c>
      <c r="I156" s="72">
        <v>202828.45</v>
      </c>
    </row>
    <row r="157" spans="1:9" ht="17.399999999999999" hidden="1" customHeight="1" x14ac:dyDescent="0.3">
      <c r="A157" s="66" t="s">
        <v>316</v>
      </c>
      <c r="B157" s="67">
        <v>300</v>
      </c>
      <c r="C157" s="73" t="s">
        <v>185</v>
      </c>
      <c r="D157" s="73" t="s">
        <v>130</v>
      </c>
      <c r="E157" s="70"/>
      <c r="F157" s="74"/>
      <c r="G157" s="75"/>
      <c r="H157" s="75"/>
      <c r="I157" s="72"/>
    </row>
    <row r="158" spans="1:9" ht="17.100000000000001" hidden="1" customHeight="1" x14ac:dyDescent="0.3">
      <c r="A158" s="66" t="s">
        <v>317</v>
      </c>
      <c r="B158" s="67">
        <v>300</v>
      </c>
      <c r="C158" s="73" t="s">
        <v>185</v>
      </c>
      <c r="D158" s="73" t="s">
        <v>132</v>
      </c>
      <c r="E158" s="70"/>
      <c r="F158" s="74"/>
      <c r="G158" s="75"/>
      <c r="H158" s="75"/>
      <c r="I158" s="72"/>
    </row>
    <row r="159" spans="1:9" ht="31.2" hidden="1" x14ac:dyDescent="0.3">
      <c r="A159" s="76" t="s">
        <v>318</v>
      </c>
      <c r="B159" s="77">
        <v>300</v>
      </c>
      <c r="C159" s="78" t="s">
        <v>185</v>
      </c>
      <c r="D159" s="78" t="s">
        <v>132</v>
      </c>
      <c r="E159" s="79" t="s">
        <v>319</v>
      </c>
      <c r="F159" s="97"/>
      <c r="G159" s="98"/>
      <c r="H159" s="98"/>
      <c r="I159" s="98"/>
    </row>
    <row r="160" spans="1:9" ht="62.4" hidden="1" x14ac:dyDescent="0.3">
      <c r="A160" s="88" t="s">
        <v>320</v>
      </c>
      <c r="B160" s="83">
        <v>300</v>
      </c>
      <c r="C160" s="84" t="s">
        <v>185</v>
      </c>
      <c r="D160" s="84" t="s">
        <v>132</v>
      </c>
      <c r="E160" s="85" t="s">
        <v>321</v>
      </c>
      <c r="F160" s="89"/>
      <c r="G160" s="90"/>
      <c r="H160" s="90"/>
      <c r="I160" s="90"/>
    </row>
    <row r="161" spans="1:11" ht="62.4" hidden="1" x14ac:dyDescent="0.3">
      <c r="A161" s="88" t="s">
        <v>147</v>
      </c>
      <c r="B161" s="83">
        <v>300</v>
      </c>
      <c r="C161" s="84" t="s">
        <v>185</v>
      </c>
      <c r="D161" s="84" t="s">
        <v>132</v>
      </c>
      <c r="E161" s="85" t="s">
        <v>322</v>
      </c>
      <c r="F161" s="89">
        <v>200</v>
      </c>
      <c r="G161" s="90"/>
      <c r="H161" s="90"/>
      <c r="I161" s="90"/>
    </row>
    <row r="162" spans="1:11" ht="63.9" hidden="1" customHeight="1" x14ac:dyDescent="0.3">
      <c r="A162" s="91" t="s">
        <v>149</v>
      </c>
      <c r="B162" s="92">
        <v>300</v>
      </c>
      <c r="C162" s="93" t="s">
        <v>185</v>
      </c>
      <c r="D162" s="93" t="s">
        <v>132</v>
      </c>
      <c r="E162" s="94" t="s">
        <v>323</v>
      </c>
      <c r="F162" s="95">
        <v>240</v>
      </c>
      <c r="G162" s="96"/>
      <c r="H162" s="96"/>
      <c r="I162" s="96"/>
    </row>
    <row r="163" spans="1:11" ht="24.9" customHeight="1" x14ac:dyDescent="0.3">
      <c r="A163" s="6" t="s">
        <v>324</v>
      </c>
      <c r="B163" s="6"/>
      <c r="C163" s="6"/>
      <c r="D163" s="6"/>
      <c r="E163" s="6"/>
      <c r="F163" s="6"/>
      <c r="G163" s="72">
        <f>G150+G118+G70+G61+G12</f>
        <v>4338652.6999999993</v>
      </c>
      <c r="H163" s="72">
        <f>H150+H118+H70+H61+H12+H156</f>
        <v>4334239.3599999994</v>
      </c>
      <c r="I163" s="72">
        <f>I150+I118+I70+I61+I12+I156</f>
        <v>4348470.38</v>
      </c>
    </row>
    <row r="164" spans="1:11" x14ac:dyDescent="0.3">
      <c r="A164" s="120"/>
      <c r="B164" s="121"/>
      <c r="C164" s="122"/>
      <c r="D164" s="121"/>
      <c r="E164" s="121"/>
      <c r="F164" s="121"/>
      <c r="G164" s="121"/>
      <c r="H164" s="121"/>
      <c r="I164" s="121"/>
      <c r="K164" s="123" t="s">
        <v>325</v>
      </c>
    </row>
    <row r="165" spans="1:11" x14ac:dyDescent="0.3">
      <c r="A165" s="121"/>
      <c r="B165" s="121"/>
      <c r="C165" s="122"/>
      <c r="D165" s="121"/>
      <c r="E165" s="121"/>
      <c r="F165" s="121"/>
      <c r="G165" s="121"/>
      <c r="H165" s="121"/>
      <c r="I165" s="124"/>
    </row>
    <row r="166" spans="1:11" x14ac:dyDescent="0.3">
      <c r="A166" s="121"/>
      <c r="B166" s="121"/>
      <c r="C166" s="122"/>
      <c r="D166" s="121"/>
      <c r="E166" s="121"/>
      <c r="F166" s="121"/>
      <c r="G166" s="121"/>
      <c r="H166" s="121"/>
      <c r="I166" s="124"/>
    </row>
    <row r="167" spans="1:11" x14ac:dyDescent="0.3">
      <c r="A167" s="125"/>
      <c r="B167" s="121"/>
      <c r="C167" s="122"/>
      <c r="D167" s="121"/>
      <c r="E167" s="121"/>
      <c r="F167" s="121"/>
      <c r="G167" s="121"/>
      <c r="H167" s="121"/>
      <c r="I167" s="121"/>
    </row>
    <row r="168" spans="1:11" x14ac:dyDescent="0.3">
      <c r="A168" s="121"/>
      <c r="B168" s="121"/>
      <c r="C168" s="122"/>
      <c r="D168" s="121"/>
      <c r="E168" s="121"/>
      <c r="F168" s="121"/>
      <c r="G168" s="121"/>
      <c r="H168" s="121"/>
      <c r="I168" s="124"/>
    </row>
    <row r="169" spans="1:11" x14ac:dyDescent="0.3">
      <c r="A169" s="121"/>
      <c r="B169" s="121"/>
      <c r="C169" s="122"/>
      <c r="D169" s="121"/>
      <c r="E169" s="121"/>
      <c r="F169" s="121"/>
      <c r="G169" s="121"/>
      <c r="H169" s="121"/>
      <c r="I169" s="121"/>
    </row>
    <row r="170" spans="1:11" x14ac:dyDescent="0.3">
      <c r="A170" s="121"/>
      <c r="B170" s="121"/>
      <c r="C170" s="122"/>
      <c r="D170" s="121"/>
      <c r="E170" s="121"/>
      <c r="F170" s="121"/>
      <c r="G170" s="121"/>
      <c r="H170" s="121"/>
      <c r="I170" s="121"/>
    </row>
    <row r="171" spans="1:11" x14ac:dyDescent="0.3">
      <c r="A171" s="121"/>
      <c r="B171" s="121"/>
      <c r="C171" s="122"/>
      <c r="D171" s="121"/>
      <c r="E171" s="121"/>
      <c r="F171" s="126"/>
      <c r="G171" s="126"/>
      <c r="H171" s="126"/>
      <c r="I171" s="121"/>
    </row>
    <row r="172" spans="1:11" x14ac:dyDescent="0.3">
      <c r="A172" s="121"/>
      <c r="B172" s="121"/>
      <c r="C172" s="122"/>
      <c r="D172" s="121"/>
      <c r="E172" s="121"/>
      <c r="F172" s="121"/>
      <c r="G172" s="121"/>
      <c r="H172" s="121"/>
      <c r="I172" s="121"/>
    </row>
    <row r="173" spans="1:11" x14ac:dyDescent="0.3">
      <c r="A173" s="121"/>
      <c r="B173" s="121"/>
      <c r="C173" s="122"/>
      <c r="D173" s="121"/>
      <c r="E173" s="121"/>
      <c r="F173" s="121"/>
      <c r="G173" s="121"/>
      <c r="H173" s="121"/>
      <c r="I173" s="121"/>
    </row>
    <row r="174" spans="1:11" x14ac:dyDescent="0.3">
      <c r="A174" s="121"/>
      <c r="B174" s="121"/>
      <c r="C174" s="122"/>
      <c r="D174" s="121"/>
      <c r="E174" s="121"/>
      <c r="F174" s="121"/>
      <c r="G174" s="121"/>
      <c r="H174" s="121"/>
      <c r="I174" s="121"/>
    </row>
    <row r="175" spans="1:11" x14ac:dyDescent="0.3">
      <c r="A175" s="121"/>
      <c r="B175" s="121"/>
      <c r="C175" s="122"/>
      <c r="D175" s="121"/>
      <c r="E175" s="121"/>
      <c r="F175" s="121"/>
      <c r="G175" s="121"/>
      <c r="H175" s="121"/>
      <c r="I175" s="121"/>
    </row>
    <row r="176" spans="1:11" x14ac:dyDescent="0.3">
      <c r="A176" s="121"/>
      <c r="B176" s="121"/>
      <c r="C176" s="122"/>
      <c r="D176" s="121"/>
      <c r="E176" s="121"/>
      <c r="F176" s="121"/>
      <c r="G176" s="121"/>
      <c r="H176" s="121"/>
      <c r="I176" s="121"/>
    </row>
    <row r="177" spans="1:9" x14ac:dyDescent="0.3">
      <c r="A177" s="121"/>
      <c r="B177" s="121"/>
      <c r="C177" s="122"/>
      <c r="D177" s="121"/>
      <c r="E177" s="121"/>
      <c r="F177" s="121"/>
      <c r="G177" s="121"/>
      <c r="H177" s="121"/>
      <c r="I177" s="121"/>
    </row>
    <row r="178" spans="1:9" x14ac:dyDescent="0.3">
      <c r="A178" s="121"/>
      <c r="B178" s="121"/>
      <c r="C178" s="122"/>
      <c r="D178" s="121"/>
      <c r="E178" s="121"/>
      <c r="F178" s="121"/>
      <c r="G178" s="121"/>
      <c r="H178" s="121"/>
      <c r="I178" s="121"/>
    </row>
    <row r="179" spans="1:9" x14ac:dyDescent="0.3">
      <c r="A179" s="121"/>
      <c r="B179" s="121"/>
      <c r="C179" s="122"/>
      <c r="D179" s="121"/>
      <c r="E179" s="121"/>
      <c r="F179" s="121"/>
      <c r="G179" s="121"/>
      <c r="H179" s="121"/>
      <c r="I179" s="121"/>
    </row>
    <row r="180" spans="1:9" x14ac:dyDescent="0.3">
      <c r="A180" s="121"/>
      <c r="B180" s="121"/>
      <c r="C180" s="122"/>
      <c r="D180" s="121"/>
      <c r="E180" s="121"/>
      <c r="F180" s="121"/>
      <c r="G180" s="121"/>
      <c r="H180" s="121"/>
      <c r="I180" s="121"/>
    </row>
    <row r="181" spans="1:9" x14ac:dyDescent="0.3">
      <c r="A181" s="121"/>
      <c r="B181" s="121"/>
      <c r="C181" s="122"/>
      <c r="D181" s="121"/>
      <c r="E181" s="121"/>
      <c r="F181" s="121"/>
      <c r="G181" s="121"/>
      <c r="H181" s="121"/>
      <c r="I181" s="121"/>
    </row>
    <row r="182" spans="1:9" x14ac:dyDescent="0.3">
      <c r="A182" s="121"/>
      <c r="B182" s="121"/>
      <c r="C182" s="122"/>
      <c r="D182" s="121"/>
      <c r="E182" s="121"/>
      <c r="F182" s="121"/>
      <c r="G182" s="121"/>
      <c r="H182" s="121"/>
      <c r="I182" s="121"/>
    </row>
    <row r="183" spans="1:9" x14ac:dyDescent="0.3">
      <c r="A183" s="121"/>
      <c r="B183" s="121"/>
      <c r="C183" s="122"/>
      <c r="D183" s="121"/>
      <c r="E183" s="121"/>
      <c r="F183" s="121"/>
      <c r="G183" s="121"/>
      <c r="H183" s="121"/>
      <c r="I183" s="121"/>
    </row>
    <row r="184" spans="1:9" x14ac:dyDescent="0.3">
      <c r="A184" s="121"/>
      <c r="B184" s="121"/>
      <c r="C184" s="122"/>
      <c r="D184" s="121"/>
      <c r="E184" s="121"/>
      <c r="F184" s="121"/>
      <c r="G184" s="121"/>
      <c r="H184" s="121"/>
      <c r="I184" s="121"/>
    </row>
    <row r="185" spans="1:9" x14ac:dyDescent="0.3">
      <c r="A185" s="121"/>
      <c r="B185" s="121"/>
      <c r="C185" s="122"/>
      <c r="D185" s="121"/>
      <c r="E185" s="121"/>
      <c r="F185" s="121"/>
      <c r="G185" s="121"/>
      <c r="H185" s="121"/>
      <c r="I185" s="121"/>
    </row>
    <row r="186" spans="1:9" x14ac:dyDescent="0.3">
      <c r="A186" s="121"/>
      <c r="B186" s="121"/>
      <c r="C186" s="122"/>
      <c r="D186" s="121"/>
      <c r="E186" s="121"/>
      <c r="F186" s="121"/>
      <c r="G186" s="121"/>
      <c r="H186" s="121"/>
      <c r="I186" s="121"/>
    </row>
    <row r="187" spans="1:9" x14ac:dyDescent="0.3">
      <c r="A187" s="121"/>
      <c r="B187" s="121"/>
      <c r="C187" s="122"/>
      <c r="D187" s="121"/>
      <c r="E187" s="121"/>
      <c r="F187" s="121"/>
      <c r="G187" s="121"/>
      <c r="H187" s="121"/>
      <c r="I187" s="121"/>
    </row>
    <row r="188" spans="1:9" x14ac:dyDescent="0.3">
      <c r="A188" s="121"/>
      <c r="B188" s="121"/>
      <c r="C188" s="122"/>
      <c r="D188" s="121"/>
      <c r="E188" s="121"/>
      <c r="F188" s="121"/>
      <c r="G188" s="121"/>
      <c r="H188" s="121"/>
      <c r="I188" s="121"/>
    </row>
    <row r="189" spans="1:9" x14ac:dyDescent="0.3">
      <c r="A189" s="121"/>
      <c r="B189" s="121"/>
      <c r="C189" s="122"/>
      <c r="D189" s="121"/>
      <c r="E189" s="121"/>
      <c r="F189" s="121"/>
      <c r="G189" s="121"/>
      <c r="H189" s="121"/>
      <c r="I189" s="121"/>
    </row>
    <row r="190" spans="1:9" x14ac:dyDescent="0.3">
      <c r="A190" s="121"/>
      <c r="B190" s="121"/>
      <c r="C190" s="122"/>
      <c r="D190" s="121"/>
      <c r="E190" s="121"/>
      <c r="F190" s="121"/>
      <c r="G190" s="121"/>
      <c r="H190" s="121"/>
      <c r="I190" s="121"/>
    </row>
    <row r="191" spans="1:9" x14ac:dyDescent="0.3">
      <c r="A191" s="121"/>
      <c r="B191" s="121"/>
      <c r="C191" s="122"/>
      <c r="D191" s="121"/>
      <c r="E191" s="121"/>
      <c r="F191" s="121"/>
      <c r="G191" s="121"/>
      <c r="H191" s="121"/>
      <c r="I191" s="121"/>
    </row>
    <row r="192" spans="1:9" x14ac:dyDescent="0.3">
      <c r="A192" s="121"/>
      <c r="B192" s="121"/>
      <c r="C192" s="122"/>
      <c r="D192" s="121"/>
      <c r="E192" s="121"/>
      <c r="F192" s="121"/>
      <c r="G192" s="121"/>
      <c r="H192" s="121"/>
      <c r="I192" s="121"/>
    </row>
    <row r="193" spans="1:9" x14ac:dyDescent="0.3">
      <c r="A193" s="121"/>
      <c r="B193" s="121"/>
      <c r="C193" s="122"/>
      <c r="D193" s="121"/>
      <c r="E193" s="121"/>
      <c r="F193" s="121"/>
      <c r="G193" s="121"/>
      <c r="H193" s="121"/>
      <c r="I193" s="121"/>
    </row>
    <row r="194" spans="1:9" x14ac:dyDescent="0.3">
      <c r="A194" s="121"/>
      <c r="B194" s="121"/>
      <c r="C194" s="122"/>
      <c r="D194" s="121"/>
      <c r="E194" s="121"/>
      <c r="F194" s="121"/>
      <c r="G194" s="121"/>
      <c r="H194" s="121"/>
      <c r="I194" s="121"/>
    </row>
    <row r="195" spans="1:9" x14ac:dyDescent="0.3">
      <c r="A195" s="121"/>
      <c r="B195" s="121"/>
      <c r="C195" s="122"/>
      <c r="D195" s="121"/>
      <c r="E195" s="121"/>
      <c r="F195" s="121"/>
      <c r="G195" s="121"/>
      <c r="H195" s="121"/>
      <c r="I195" s="121"/>
    </row>
    <row r="196" spans="1:9" x14ac:dyDescent="0.3">
      <c r="A196" s="121"/>
      <c r="B196" s="121"/>
      <c r="C196" s="122"/>
      <c r="D196" s="121"/>
      <c r="E196" s="121"/>
      <c r="F196" s="121"/>
      <c r="G196" s="121"/>
      <c r="H196" s="121"/>
      <c r="I196" s="121"/>
    </row>
  </sheetData>
  <mergeCells count="15">
    <mergeCell ref="G1:I1"/>
    <mergeCell ref="G2:I2"/>
    <mergeCell ref="G5:I5"/>
    <mergeCell ref="F3:I3"/>
    <mergeCell ref="F4:I4"/>
    <mergeCell ref="A163:F163"/>
    <mergeCell ref="A7:I7"/>
    <mergeCell ref="A9:A10"/>
    <mergeCell ref="B9:B10"/>
    <mergeCell ref="C9:C10"/>
    <mergeCell ref="D9:D10"/>
    <mergeCell ref="E9:E10"/>
    <mergeCell ref="G9:I9"/>
    <mergeCell ref="F9:F10"/>
    <mergeCell ref="A8:I8"/>
  </mergeCells>
  <pageMargins left="0.59055118110236204" right="0.196850393700787" top="0.39370078740157499" bottom="0.39370078740157499" header="0.31496062992126" footer="0.31496062992126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"/>
  <sheetViews>
    <sheetView workbookViewId="0">
      <selection activeCell="A219" sqref="A219"/>
    </sheetView>
  </sheetViews>
  <sheetFormatPr defaultColWidth="9.109375" defaultRowHeight="15.6" customHeight="1" outlineLevelRow="1" x14ac:dyDescent="0.3"/>
  <cols>
    <col min="1" max="1" width="38.88671875" style="123" customWidth="1"/>
    <col min="2" max="2" width="21.109375" style="123" customWidth="1"/>
    <col min="3" max="3" width="9.109375" style="123" customWidth="1"/>
    <col min="4" max="4" width="12.88671875" style="123" customWidth="1"/>
    <col min="5" max="5" width="13.5546875" style="123" customWidth="1"/>
    <col min="6" max="6" width="12.5546875" style="123" customWidth="1"/>
    <col min="7" max="16384" width="9.109375" style="123"/>
  </cols>
  <sheetData>
    <row r="1" spans="1:7" ht="14.4" customHeight="1" x14ac:dyDescent="0.3">
      <c r="B1" s="61"/>
      <c r="C1" s="57"/>
      <c r="D1" s="252" t="s">
        <v>326</v>
      </c>
      <c r="E1" s="252"/>
      <c r="F1" s="252"/>
    </row>
    <row r="2" spans="1:7" ht="15.75" customHeight="1" x14ac:dyDescent="0.3">
      <c r="B2" s="128"/>
      <c r="C2" s="128"/>
      <c r="D2" s="252" t="s">
        <v>327</v>
      </c>
      <c r="E2" s="252"/>
      <c r="F2" s="252"/>
      <c r="G2" s="128"/>
    </row>
    <row r="3" spans="1:7" ht="15.9" customHeight="1" x14ac:dyDescent="0.3">
      <c r="B3" s="62"/>
      <c r="C3" s="252" t="s">
        <v>105</v>
      </c>
      <c r="D3" s="252"/>
      <c r="E3" s="252"/>
      <c r="F3" s="252"/>
    </row>
    <row r="4" spans="1:7" ht="27" customHeight="1" x14ac:dyDescent="0.3">
      <c r="B4" s="62"/>
      <c r="C4" s="252" t="s">
        <v>106</v>
      </c>
      <c r="D4" s="252"/>
      <c r="E4" s="252"/>
      <c r="F4" s="252"/>
    </row>
    <row r="5" spans="1:7" x14ac:dyDescent="0.3">
      <c r="B5" s="62"/>
      <c r="C5" s="62"/>
      <c r="D5" s="253" t="s">
        <v>114</v>
      </c>
      <c r="E5" s="253"/>
      <c r="F5" s="253"/>
    </row>
    <row r="6" spans="1:7" ht="0.75" customHeight="1" x14ac:dyDescent="0.3">
      <c r="B6" s="62"/>
      <c r="C6" s="62"/>
      <c r="D6" s="63"/>
      <c r="E6" s="63"/>
      <c r="F6" s="63"/>
    </row>
    <row r="7" spans="1:7" ht="67.5" customHeight="1" x14ac:dyDescent="0.3">
      <c r="A7" s="5" t="s">
        <v>328</v>
      </c>
      <c r="B7" s="5"/>
      <c r="C7" s="5"/>
      <c r="D7" s="5"/>
      <c r="E7" s="5"/>
      <c r="F7" s="5"/>
    </row>
    <row r="8" spans="1:7" ht="5.25" hidden="1" customHeight="1" x14ac:dyDescent="0.3">
      <c r="A8" s="257"/>
      <c r="B8" s="258"/>
      <c r="C8" s="258"/>
      <c r="D8" s="258"/>
      <c r="E8" s="258"/>
      <c r="F8" s="258"/>
    </row>
    <row r="9" spans="1:7" ht="60.6" hidden="1" customHeight="1" x14ac:dyDescent="0.3">
      <c r="A9" s="259"/>
      <c r="B9" s="259"/>
      <c r="C9" s="259"/>
      <c r="D9" s="259"/>
      <c r="E9" s="259"/>
      <c r="F9" s="259"/>
    </row>
    <row r="10" spans="1:7" ht="14.4" customHeight="1" x14ac:dyDescent="0.3">
      <c r="A10" s="260" t="s">
        <v>119</v>
      </c>
      <c r="B10" s="260" t="s">
        <v>123</v>
      </c>
      <c r="C10" s="260" t="s">
        <v>329</v>
      </c>
      <c r="D10" s="261" t="s">
        <v>112</v>
      </c>
      <c r="E10" s="262"/>
      <c r="F10" s="263"/>
    </row>
    <row r="11" spans="1:7" ht="21" customHeight="1" x14ac:dyDescent="0.3">
      <c r="A11" s="260"/>
      <c r="B11" s="260"/>
      <c r="C11" s="260"/>
      <c r="D11" s="129" t="s">
        <v>33</v>
      </c>
      <c r="E11" s="129" t="s">
        <v>109</v>
      </c>
      <c r="F11" s="129" t="s">
        <v>111</v>
      </c>
    </row>
    <row r="12" spans="1:7" ht="36" customHeight="1" x14ac:dyDescent="0.3">
      <c r="A12" s="107" t="s">
        <v>330</v>
      </c>
      <c r="B12" s="130"/>
      <c r="C12" s="71"/>
      <c r="D12" s="75">
        <f>D13+D17+D31+D35</f>
        <v>485000</v>
      </c>
      <c r="E12" s="75">
        <f>E13+E17+E31+E35</f>
        <v>475000</v>
      </c>
      <c r="F12" s="75">
        <f>F13+F17+F31+F35</f>
        <v>0</v>
      </c>
    </row>
    <row r="13" spans="1:7" ht="62.25" customHeight="1" x14ac:dyDescent="0.3">
      <c r="A13" s="131" t="s">
        <v>331</v>
      </c>
      <c r="B13" s="132" t="s">
        <v>194</v>
      </c>
      <c r="C13" s="133"/>
      <c r="D13" s="134">
        <f>D14</f>
        <v>145000</v>
      </c>
      <c r="E13" s="134">
        <f t="shared" ref="E13" si="0">E14</f>
        <v>135000</v>
      </c>
      <c r="F13" s="134">
        <f>F14</f>
        <v>0</v>
      </c>
    </row>
    <row r="14" spans="1:7" ht="37.5" customHeight="1" x14ac:dyDescent="0.3">
      <c r="A14" s="109" t="s">
        <v>332</v>
      </c>
      <c r="B14" s="132" t="s">
        <v>196</v>
      </c>
      <c r="C14" s="80"/>
      <c r="D14" s="81">
        <f>D15</f>
        <v>145000</v>
      </c>
      <c r="E14" s="81">
        <f t="shared" ref="E14:F14" si="1">E15</f>
        <v>135000</v>
      </c>
      <c r="F14" s="81">
        <f t="shared" si="1"/>
        <v>0</v>
      </c>
      <c r="G14" s="121"/>
    </row>
    <row r="15" spans="1:7" ht="51" customHeight="1" x14ac:dyDescent="0.3">
      <c r="A15" s="88" t="s">
        <v>147</v>
      </c>
      <c r="B15" s="132" t="s">
        <v>196</v>
      </c>
      <c r="C15" s="86">
        <v>200</v>
      </c>
      <c r="D15" s="87">
        <f>D16</f>
        <v>145000</v>
      </c>
      <c r="E15" s="87">
        <f t="shared" ref="E15:F15" si="2">E16</f>
        <v>135000</v>
      </c>
      <c r="F15" s="87">
        <f t="shared" si="2"/>
        <v>0</v>
      </c>
      <c r="G15" s="121"/>
    </row>
    <row r="16" spans="1:7" ht="46.5" customHeight="1" x14ac:dyDescent="0.3">
      <c r="A16" s="91" t="s">
        <v>149</v>
      </c>
      <c r="B16" s="132" t="s">
        <v>196</v>
      </c>
      <c r="C16" s="105">
        <v>240</v>
      </c>
      <c r="D16" s="106">
        <v>145000</v>
      </c>
      <c r="E16" s="106">
        <v>135000</v>
      </c>
      <c r="F16" s="106">
        <v>0</v>
      </c>
      <c r="G16" s="121"/>
    </row>
    <row r="17" spans="1:7" ht="65.400000000000006" customHeight="1" x14ac:dyDescent="0.3">
      <c r="A17" s="107" t="s">
        <v>333</v>
      </c>
      <c r="B17" s="70" t="s">
        <v>334</v>
      </c>
      <c r="C17" s="74"/>
      <c r="D17" s="72">
        <f>D19</f>
        <v>40000</v>
      </c>
      <c r="E17" s="72">
        <f t="shared" ref="E17:F17" si="3">E19</f>
        <v>40000</v>
      </c>
      <c r="F17" s="72">
        <f t="shared" si="3"/>
        <v>0</v>
      </c>
      <c r="G17" s="121"/>
    </row>
    <row r="18" spans="1:7" ht="48.75" hidden="1" customHeight="1" x14ac:dyDescent="0.3">
      <c r="A18" s="109" t="s">
        <v>335</v>
      </c>
      <c r="B18" s="135" t="s">
        <v>336</v>
      </c>
      <c r="C18" s="80"/>
      <c r="D18" s="81">
        <v>0</v>
      </c>
      <c r="E18" s="81">
        <v>0</v>
      </c>
      <c r="F18" s="81">
        <v>0</v>
      </c>
      <c r="G18" s="121"/>
    </row>
    <row r="19" spans="1:7" ht="46.5" customHeight="1" x14ac:dyDescent="0.3">
      <c r="A19" s="116" t="s">
        <v>211</v>
      </c>
      <c r="B19" s="70" t="s">
        <v>336</v>
      </c>
      <c r="C19" s="105"/>
      <c r="D19" s="106">
        <f>D20</f>
        <v>40000</v>
      </c>
      <c r="E19" s="106">
        <f t="shared" ref="E19:F19" si="4">E20</f>
        <v>40000</v>
      </c>
      <c r="F19" s="106">
        <f t="shared" si="4"/>
        <v>0</v>
      </c>
      <c r="G19" s="121"/>
    </row>
    <row r="20" spans="1:7" ht="47.25" customHeight="1" x14ac:dyDescent="0.3">
      <c r="A20" s="115" t="s">
        <v>147</v>
      </c>
      <c r="B20" s="136" t="s">
        <v>336</v>
      </c>
      <c r="C20" s="137">
        <v>200</v>
      </c>
      <c r="D20" s="138">
        <f>D21</f>
        <v>40000</v>
      </c>
      <c r="E20" s="138">
        <f t="shared" ref="E20:F20" si="5">E21</f>
        <v>40000</v>
      </c>
      <c r="F20" s="138">
        <f t="shared" si="5"/>
        <v>0</v>
      </c>
      <c r="G20" s="121"/>
    </row>
    <row r="21" spans="1:7" ht="49.5" customHeight="1" x14ac:dyDescent="0.3">
      <c r="A21" s="88" t="s">
        <v>149</v>
      </c>
      <c r="B21" s="70" t="s">
        <v>336</v>
      </c>
      <c r="C21" s="86">
        <v>240</v>
      </c>
      <c r="D21" s="87">
        <v>40000</v>
      </c>
      <c r="E21" s="87">
        <v>40000</v>
      </c>
      <c r="F21" s="90">
        <v>0</v>
      </c>
      <c r="G21" s="121"/>
    </row>
    <row r="22" spans="1:7" ht="37.5" hidden="1" customHeight="1" outlineLevel="1" x14ac:dyDescent="0.3">
      <c r="A22" s="88" t="s">
        <v>214</v>
      </c>
      <c r="B22" s="139"/>
      <c r="C22" s="89"/>
      <c r="D22" s="90"/>
      <c r="E22" s="90"/>
      <c r="F22" s="90"/>
      <c r="G22" s="121"/>
    </row>
    <row r="23" spans="1:7" ht="46.8" hidden="1" outlineLevel="1" x14ac:dyDescent="0.3">
      <c r="A23" s="82" t="s">
        <v>211</v>
      </c>
      <c r="B23" s="139"/>
      <c r="C23" s="89"/>
      <c r="D23" s="90"/>
      <c r="E23" s="90"/>
      <c r="F23" s="90"/>
      <c r="G23" s="121"/>
    </row>
    <row r="24" spans="1:7" ht="62.4" hidden="1" outlineLevel="1" x14ac:dyDescent="0.3">
      <c r="A24" s="88" t="s">
        <v>217</v>
      </c>
      <c r="B24" s="139"/>
      <c r="C24" s="86"/>
      <c r="D24" s="87"/>
      <c r="E24" s="87"/>
      <c r="F24" s="90"/>
      <c r="G24" s="121"/>
    </row>
    <row r="25" spans="1:7" ht="31.2" hidden="1" outlineLevel="1" x14ac:dyDescent="0.3">
      <c r="A25" s="88" t="s">
        <v>219</v>
      </c>
      <c r="B25" s="139"/>
      <c r="C25" s="86"/>
      <c r="D25" s="87"/>
      <c r="E25" s="87"/>
      <c r="F25" s="90"/>
      <c r="G25" s="121"/>
    </row>
    <row r="26" spans="1:7" ht="34.5" hidden="1" customHeight="1" outlineLevel="1" x14ac:dyDescent="0.3">
      <c r="A26" s="88" t="s">
        <v>214</v>
      </c>
      <c r="B26" s="85" t="s">
        <v>215</v>
      </c>
      <c r="C26" s="86"/>
      <c r="D26" s="87"/>
      <c r="E26" s="87"/>
      <c r="F26" s="90"/>
      <c r="G26" s="121"/>
    </row>
    <row r="27" spans="1:7" ht="56.25" hidden="1" customHeight="1" outlineLevel="1" x14ac:dyDescent="0.3">
      <c r="A27" s="82" t="s">
        <v>211</v>
      </c>
      <c r="B27" s="85" t="s">
        <v>216</v>
      </c>
      <c r="C27" s="86"/>
      <c r="D27" s="87"/>
      <c r="E27" s="87"/>
      <c r="F27" s="90"/>
      <c r="G27" s="121"/>
    </row>
    <row r="28" spans="1:7" ht="67.5" hidden="1" customHeight="1" outlineLevel="1" x14ac:dyDescent="0.3">
      <c r="A28" s="88" t="s">
        <v>217</v>
      </c>
      <c r="B28" s="85" t="s">
        <v>337</v>
      </c>
      <c r="C28" s="86">
        <v>600</v>
      </c>
      <c r="D28" s="87"/>
      <c r="E28" s="87"/>
      <c r="F28" s="90"/>
      <c r="G28" s="121"/>
    </row>
    <row r="29" spans="1:7" ht="38.25" hidden="1" customHeight="1" outlineLevel="1" x14ac:dyDescent="0.3">
      <c r="A29" s="91" t="s">
        <v>219</v>
      </c>
      <c r="B29" s="94" t="s">
        <v>337</v>
      </c>
      <c r="C29" s="105">
        <v>630</v>
      </c>
      <c r="D29" s="106"/>
      <c r="E29" s="106"/>
      <c r="F29" s="96"/>
      <c r="G29" s="121"/>
    </row>
    <row r="30" spans="1:7" ht="10.5" hidden="1" customHeight="1" outlineLevel="1" x14ac:dyDescent="0.3">
      <c r="A30" s="66"/>
      <c r="B30" s="70"/>
      <c r="C30" s="74"/>
      <c r="D30" s="75"/>
      <c r="E30" s="75"/>
      <c r="F30" s="72"/>
      <c r="G30" s="121"/>
    </row>
    <row r="31" spans="1:7" ht="64.5" customHeight="1" collapsed="1" x14ac:dyDescent="0.3">
      <c r="A31" s="107" t="s">
        <v>338</v>
      </c>
      <c r="B31" s="70" t="s">
        <v>274</v>
      </c>
      <c r="C31" s="71"/>
      <c r="D31" s="72">
        <f>D32</f>
        <v>200000</v>
      </c>
      <c r="E31" s="72">
        <f t="shared" ref="E31:F31" si="6">E32</f>
        <v>200000</v>
      </c>
      <c r="F31" s="72">
        <f t="shared" si="6"/>
        <v>0</v>
      </c>
      <c r="G31" s="124"/>
    </row>
    <row r="32" spans="1:7" ht="49.5" customHeight="1" x14ac:dyDescent="0.3">
      <c r="A32" s="109" t="s">
        <v>275</v>
      </c>
      <c r="B32" s="79" t="s">
        <v>339</v>
      </c>
      <c r="C32" s="97"/>
      <c r="D32" s="98">
        <f>D33</f>
        <v>200000</v>
      </c>
      <c r="E32" s="98">
        <f t="shared" ref="E32:F32" si="7">E33</f>
        <v>200000</v>
      </c>
      <c r="F32" s="98">
        <f t="shared" si="7"/>
        <v>0</v>
      </c>
      <c r="G32" s="124"/>
    </row>
    <row r="33" spans="1:7" ht="48.75" customHeight="1" x14ac:dyDescent="0.3">
      <c r="A33" s="82" t="s">
        <v>147</v>
      </c>
      <c r="B33" s="85" t="s">
        <v>276</v>
      </c>
      <c r="C33" s="89">
        <v>200</v>
      </c>
      <c r="D33" s="90">
        <f>D34</f>
        <v>200000</v>
      </c>
      <c r="E33" s="90">
        <f t="shared" ref="E33:F33" si="8">E34</f>
        <v>200000</v>
      </c>
      <c r="F33" s="90">
        <f t="shared" si="8"/>
        <v>0</v>
      </c>
      <c r="G33" s="124"/>
    </row>
    <row r="34" spans="1:7" ht="48.75" customHeight="1" x14ac:dyDescent="0.3">
      <c r="A34" s="116" t="s">
        <v>149</v>
      </c>
      <c r="B34" s="94" t="s">
        <v>276</v>
      </c>
      <c r="C34" s="95">
        <v>240</v>
      </c>
      <c r="D34" s="96">
        <v>200000</v>
      </c>
      <c r="E34" s="96">
        <v>200000</v>
      </c>
      <c r="F34" s="96">
        <v>0</v>
      </c>
      <c r="G34" s="124"/>
    </row>
    <row r="35" spans="1:7" ht="91.5" customHeight="1" x14ac:dyDescent="0.3">
      <c r="A35" s="140" t="s">
        <v>340</v>
      </c>
      <c r="B35" s="136" t="s">
        <v>341</v>
      </c>
      <c r="C35" s="141"/>
      <c r="D35" s="142">
        <f>D36</f>
        <v>100000</v>
      </c>
      <c r="E35" s="142">
        <f t="shared" ref="E35:F35" si="9">E36</f>
        <v>100000</v>
      </c>
      <c r="F35" s="142">
        <f t="shared" si="9"/>
        <v>0</v>
      </c>
      <c r="G35" s="124"/>
    </row>
    <row r="36" spans="1:7" ht="48.75" customHeight="1" x14ac:dyDescent="0.3">
      <c r="A36" s="140" t="s">
        <v>275</v>
      </c>
      <c r="B36" s="136" t="s">
        <v>279</v>
      </c>
      <c r="C36" s="141"/>
      <c r="D36" s="142">
        <f>D37</f>
        <v>100000</v>
      </c>
      <c r="E36" s="142">
        <f t="shared" ref="E36:F36" si="10">E37</f>
        <v>100000</v>
      </c>
      <c r="F36" s="142">
        <f t="shared" si="10"/>
        <v>0</v>
      </c>
      <c r="G36" s="124"/>
    </row>
    <row r="37" spans="1:7" ht="48.75" customHeight="1" x14ac:dyDescent="0.3">
      <c r="A37" s="140" t="s">
        <v>147</v>
      </c>
      <c r="B37" s="136" t="s">
        <v>279</v>
      </c>
      <c r="C37" s="141">
        <v>200</v>
      </c>
      <c r="D37" s="142">
        <f>D38</f>
        <v>100000</v>
      </c>
      <c r="E37" s="142">
        <f t="shared" ref="E37:F37" si="11">E38</f>
        <v>100000</v>
      </c>
      <c r="F37" s="142">
        <f t="shared" si="11"/>
        <v>0</v>
      </c>
      <c r="G37" s="124"/>
    </row>
    <row r="38" spans="1:7" ht="48.75" customHeight="1" x14ac:dyDescent="0.3">
      <c r="A38" s="140" t="s">
        <v>149</v>
      </c>
      <c r="B38" s="136" t="s">
        <v>279</v>
      </c>
      <c r="C38" s="141">
        <v>240</v>
      </c>
      <c r="D38" s="142">
        <v>100000</v>
      </c>
      <c r="E38" s="142">
        <v>100000</v>
      </c>
      <c r="F38" s="142">
        <v>0</v>
      </c>
      <c r="G38" s="124"/>
    </row>
    <row r="39" spans="1:7" ht="31.5" hidden="1" customHeight="1" x14ac:dyDescent="0.3">
      <c r="A39" s="107" t="s">
        <v>342</v>
      </c>
      <c r="B39" s="70" t="s">
        <v>301</v>
      </c>
      <c r="C39" s="71"/>
      <c r="D39" s="75"/>
      <c r="E39" s="75"/>
      <c r="F39" s="72"/>
      <c r="G39" s="121"/>
    </row>
    <row r="40" spans="1:7" ht="62.4" hidden="1" x14ac:dyDescent="0.3">
      <c r="A40" s="109" t="s">
        <v>302</v>
      </c>
      <c r="B40" s="79" t="s">
        <v>303</v>
      </c>
      <c r="C40" s="97"/>
      <c r="D40" s="81"/>
      <c r="E40" s="81"/>
      <c r="F40" s="98"/>
      <c r="G40" s="121"/>
    </row>
    <row r="41" spans="1:7" ht="62.4" hidden="1" x14ac:dyDescent="0.3">
      <c r="A41" s="82" t="s">
        <v>217</v>
      </c>
      <c r="B41" s="85" t="s">
        <v>343</v>
      </c>
      <c r="C41" s="117" t="s">
        <v>305</v>
      </c>
      <c r="D41" s="90"/>
      <c r="E41" s="90"/>
      <c r="F41" s="90"/>
      <c r="G41" s="121"/>
    </row>
    <row r="42" spans="1:7" ht="62.4" hidden="1" x14ac:dyDescent="0.3">
      <c r="A42" s="82" t="s">
        <v>306</v>
      </c>
      <c r="B42" s="85" t="s">
        <v>344</v>
      </c>
      <c r="C42" s="117" t="s">
        <v>307</v>
      </c>
      <c r="D42" s="90"/>
      <c r="E42" s="90"/>
      <c r="F42" s="90"/>
      <c r="G42" s="121"/>
    </row>
    <row r="43" spans="1:7" hidden="1" x14ac:dyDescent="0.3">
      <c r="A43" s="82"/>
      <c r="B43" s="139"/>
      <c r="C43" s="86"/>
      <c r="D43" s="87"/>
      <c r="E43" s="87"/>
      <c r="F43" s="90"/>
      <c r="G43" s="121"/>
    </row>
    <row r="44" spans="1:7" hidden="1" x14ac:dyDescent="0.3">
      <c r="A44" s="82"/>
      <c r="B44" s="139"/>
      <c r="C44" s="86"/>
      <c r="D44" s="87"/>
      <c r="E44" s="87"/>
      <c r="F44" s="90"/>
      <c r="G44" s="121"/>
    </row>
    <row r="45" spans="1:7" hidden="1" x14ac:dyDescent="0.3">
      <c r="A45" s="82"/>
      <c r="B45" s="139"/>
      <c r="C45" s="89"/>
      <c r="D45" s="90"/>
      <c r="E45" s="90"/>
      <c r="F45" s="90"/>
      <c r="G45" s="121"/>
    </row>
    <row r="46" spans="1:7" hidden="1" x14ac:dyDescent="0.3">
      <c r="A46" s="88"/>
      <c r="B46" s="139"/>
      <c r="C46" s="89"/>
      <c r="D46" s="90"/>
      <c r="E46" s="90"/>
      <c r="F46" s="90"/>
      <c r="G46" s="121"/>
    </row>
    <row r="47" spans="1:7" hidden="1" x14ac:dyDescent="0.3">
      <c r="A47" s="88"/>
      <c r="B47" s="139"/>
      <c r="C47" s="89"/>
      <c r="D47" s="90"/>
      <c r="E47" s="90"/>
      <c r="F47" s="90"/>
      <c r="G47" s="121"/>
    </row>
    <row r="48" spans="1:7" hidden="1" x14ac:dyDescent="0.3">
      <c r="A48" s="88"/>
      <c r="B48" s="139"/>
      <c r="C48" s="86"/>
      <c r="D48" s="87"/>
      <c r="E48" s="87"/>
      <c r="F48" s="90"/>
      <c r="G48" s="121"/>
    </row>
    <row r="49" spans="1:7" hidden="1" x14ac:dyDescent="0.3">
      <c r="A49" s="88"/>
      <c r="B49" s="139"/>
      <c r="C49" s="86"/>
      <c r="D49" s="87"/>
      <c r="E49" s="87"/>
      <c r="F49" s="90"/>
      <c r="G49" s="121"/>
    </row>
    <row r="50" spans="1:7" hidden="1" x14ac:dyDescent="0.3">
      <c r="A50" s="143"/>
      <c r="B50" s="139"/>
      <c r="C50" s="86"/>
      <c r="D50" s="87"/>
      <c r="E50" s="87"/>
      <c r="F50" s="90"/>
      <c r="G50" s="121"/>
    </row>
    <row r="51" spans="1:7" hidden="1" x14ac:dyDescent="0.3">
      <c r="A51" s="143"/>
      <c r="B51" s="139"/>
      <c r="C51" s="86"/>
      <c r="D51" s="87"/>
      <c r="E51" s="87"/>
      <c r="F51" s="90"/>
      <c r="G51" s="121"/>
    </row>
    <row r="52" spans="1:7" hidden="1" x14ac:dyDescent="0.3">
      <c r="A52" s="143"/>
      <c r="B52" s="139"/>
      <c r="C52" s="86"/>
      <c r="D52" s="87"/>
      <c r="E52" s="87"/>
      <c r="F52" s="90"/>
      <c r="G52" s="121"/>
    </row>
    <row r="53" spans="1:7" hidden="1" x14ac:dyDescent="0.3">
      <c r="A53" s="88"/>
      <c r="B53" s="139"/>
      <c r="C53" s="86"/>
      <c r="D53" s="87"/>
      <c r="E53" s="87"/>
      <c r="F53" s="90"/>
      <c r="G53" s="121"/>
    </row>
    <row r="54" spans="1:7" hidden="1" x14ac:dyDescent="0.3">
      <c r="A54" s="88"/>
      <c r="B54" s="139"/>
      <c r="C54" s="86"/>
      <c r="D54" s="87"/>
      <c r="E54" s="87"/>
      <c r="F54" s="90"/>
      <c r="G54" s="121"/>
    </row>
    <row r="55" spans="1:7" hidden="1" x14ac:dyDescent="0.3">
      <c r="A55" s="88"/>
      <c r="B55" s="139"/>
      <c r="C55" s="86"/>
      <c r="D55" s="87"/>
      <c r="E55" s="87"/>
      <c r="F55" s="90"/>
      <c r="G55" s="121"/>
    </row>
    <row r="56" spans="1:7" hidden="1" x14ac:dyDescent="0.3">
      <c r="A56" s="88"/>
      <c r="B56" s="139"/>
      <c r="C56" s="86"/>
      <c r="D56" s="87"/>
      <c r="E56" s="87"/>
      <c r="F56" s="90"/>
      <c r="G56" s="121"/>
    </row>
    <row r="57" spans="1:7" hidden="1" x14ac:dyDescent="0.3">
      <c r="A57" s="88"/>
      <c r="B57" s="139"/>
      <c r="C57" s="86"/>
      <c r="D57" s="87"/>
      <c r="E57" s="87"/>
      <c r="F57" s="90"/>
      <c r="G57" s="121"/>
    </row>
    <row r="58" spans="1:7" hidden="1" x14ac:dyDescent="0.3">
      <c r="A58" s="82"/>
      <c r="B58" s="139"/>
      <c r="C58" s="86"/>
      <c r="D58" s="87"/>
      <c r="E58" s="87"/>
      <c r="F58" s="90"/>
      <c r="G58" s="121"/>
    </row>
    <row r="59" spans="1:7" hidden="1" x14ac:dyDescent="0.3">
      <c r="A59" s="82"/>
      <c r="B59" s="139"/>
      <c r="C59" s="86"/>
      <c r="D59" s="87"/>
      <c r="E59" s="87"/>
      <c r="F59" s="90"/>
      <c r="G59" s="121"/>
    </row>
    <row r="60" spans="1:7" hidden="1" x14ac:dyDescent="0.3">
      <c r="A60" s="144"/>
      <c r="B60" s="139"/>
      <c r="C60" s="86"/>
      <c r="D60" s="87"/>
      <c r="E60" s="87"/>
      <c r="F60" s="90"/>
      <c r="G60" s="121"/>
    </row>
    <row r="61" spans="1:7" hidden="1" x14ac:dyDescent="0.3">
      <c r="A61" s="82"/>
      <c r="B61" s="139"/>
      <c r="C61" s="86"/>
      <c r="D61" s="87"/>
      <c r="E61" s="87"/>
      <c r="F61" s="90"/>
      <c r="G61" s="121"/>
    </row>
    <row r="62" spans="1:7" hidden="1" x14ac:dyDescent="0.3">
      <c r="A62" s="82"/>
      <c r="B62" s="139"/>
      <c r="C62" s="86"/>
      <c r="D62" s="87"/>
      <c r="E62" s="87"/>
      <c r="F62" s="90"/>
      <c r="G62" s="121"/>
    </row>
    <row r="63" spans="1:7" hidden="1" x14ac:dyDescent="0.3">
      <c r="A63" s="143"/>
      <c r="B63" s="139"/>
      <c r="C63" s="89"/>
      <c r="D63" s="90"/>
      <c r="E63" s="90"/>
      <c r="F63" s="90"/>
      <c r="G63" s="121"/>
    </row>
    <row r="64" spans="1:7" hidden="1" x14ac:dyDescent="0.3">
      <c r="A64" s="144"/>
      <c r="B64" s="139"/>
      <c r="C64" s="89"/>
      <c r="D64" s="90"/>
      <c r="E64" s="90"/>
      <c r="F64" s="90"/>
      <c r="G64" s="121"/>
    </row>
    <row r="65" spans="1:7" hidden="1" x14ac:dyDescent="0.3">
      <c r="A65" s="88"/>
      <c r="B65" s="139"/>
      <c r="C65" s="89"/>
      <c r="D65" s="90"/>
      <c r="E65" s="90"/>
      <c r="F65" s="90"/>
      <c r="G65" s="121"/>
    </row>
    <row r="66" spans="1:7" hidden="1" x14ac:dyDescent="0.3">
      <c r="A66" s="88"/>
      <c r="B66" s="139"/>
      <c r="C66" s="89"/>
      <c r="D66" s="90"/>
      <c r="E66" s="90"/>
      <c r="F66" s="90"/>
      <c r="G66" s="121"/>
    </row>
    <row r="67" spans="1:7" hidden="1" x14ac:dyDescent="0.3">
      <c r="A67" s="145"/>
      <c r="B67" s="139"/>
      <c r="C67" s="89"/>
      <c r="D67" s="90"/>
      <c r="E67" s="90"/>
      <c r="F67" s="90"/>
      <c r="G67" s="121"/>
    </row>
    <row r="68" spans="1:7" hidden="1" x14ac:dyDescent="0.3">
      <c r="A68" s="144"/>
      <c r="B68" s="139"/>
      <c r="C68" s="89"/>
      <c r="D68" s="90"/>
      <c r="E68" s="90"/>
      <c r="F68" s="90"/>
      <c r="G68" s="121"/>
    </row>
    <row r="69" spans="1:7" hidden="1" x14ac:dyDescent="0.3">
      <c r="A69" s="88"/>
      <c r="B69" s="139"/>
      <c r="C69" s="89"/>
      <c r="D69" s="90"/>
      <c r="E69" s="90"/>
      <c r="F69" s="90"/>
      <c r="G69" s="121"/>
    </row>
    <row r="70" spans="1:7" hidden="1" x14ac:dyDescent="0.3">
      <c r="A70" s="88"/>
      <c r="B70" s="139"/>
      <c r="C70" s="89"/>
      <c r="D70" s="90"/>
      <c r="E70" s="90"/>
      <c r="F70" s="90"/>
      <c r="G70" s="121"/>
    </row>
    <row r="71" spans="1:7" hidden="1" x14ac:dyDescent="0.3">
      <c r="A71" s="88"/>
      <c r="B71" s="139"/>
      <c r="C71" s="89"/>
      <c r="D71" s="90"/>
      <c r="E71" s="90"/>
      <c r="F71" s="90"/>
      <c r="G71" s="121"/>
    </row>
    <row r="72" spans="1:7" hidden="1" x14ac:dyDescent="0.3">
      <c r="A72" s="88"/>
      <c r="B72" s="139"/>
      <c r="C72" s="86"/>
      <c r="D72" s="87"/>
      <c r="E72" s="87"/>
      <c r="F72" s="90"/>
      <c r="G72" s="121"/>
    </row>
    <row r="73" spans="1:7" hidden="1" x14ac:dyDescent="0.3">
      <c r="A73" s="88"/>
      <c r="B73" s="139"/>
      <c r="C73" s="86"/>
      <c r="D73" s="87"/>
      <c r="E73" s="87"/>
      <c r="F73" s="90"/>
      <c r="G73" s="121"/>
    </row>
    <row r="74" spans="1:7" hidden="1" x14ac:dyDescent="0.3">
      <c r="A74" s="88"/>
      <c r="B74" s="139"/>
      <c r="C74" s="86"/>
      <c r="D74" s="87"/>
      <c r="E74" s="87"/>
      <c r="F74" s="90"/>
      <c r="G74" s="121"/>
    </row>
    <row r="75" spans="1:7" hidden="1" x14ac:dyDescent="0.3">
      <c r="A75" s="88"/>
      <c r="B75" s="139"/>
      <c r="C75" s="86"/>
      <c r="D75" s="87"/>
      <c r="E75" s="87"/>
      <c r="F75" s="90"/>
      <c r="G75" s="121"/>
    </row>
    <row r="76" spans="1:7" hidden="1" x14ac:dyDescent="0.3">
      <c r="A76" s="144"/>
      <c r="B76" s="139"/>
      <c r="C76" s="89"/>
      <c r="D76" s="90"/>
      <c r="E76" s="90"/>
      <c r="F76" s="90"/>
      <c r="G76" s="121"/>
    </row>
    <row r="77" spans="1:7" hidden="1" x14ac:dyDescent="0.3">
      <c r="A77" s="88"/>
      <c r="B77" s="139"/>
      <c r="C77" s="86"/>
      <c r="D77" s="87"/>
      <c r="E77" s="87"/>
      <c r="F77" s="90"/>
      <c r="G77" s="121"/>
    </row>
    <row r="78" spans="1:7" hidden="1" x14ac:dyDescent="0.3">
      <c r="A78" s="88"/>
      <c r="B78" s="139"/>
      <c r="C78" s="86"/>
      <c r="D78" s="87"/>
      <c r="E78" s="87"/>
      <c r="F78" s="90"/>
      <c r="G78" s="121"/>
    </row>
    <row r="79" spans="1:7" hidden="1" x14ac:dyDescent="0.3">
      <c r="A79" s="143"/>
      <c r="B79" s="139"/>
      <c r="C79" s="89"/>
      <c r="D79" s="90"/>
      <c r="E79" s="90"/>
      <c r="F79" s="90"/>
      <c r="G79" s="121"/>
    </row>
    <row r="80" spans="1:7" hidden="1" x14ac:dyDescent="0.3">
      <c r="A80" s="88"/>
      <c r="B80" s="139"/>
      <c r="C80" s="86"/>
      <c r="D80" s="87"/>
      <c r="E80" s="87"/>
      <c r="F80" s="90"/>
      <c r="G80" s="121"/>
    </row>
    <row r="81" spans="1:7" hidden="1" x14ac:dyDescent="0.3">
      <c r="A81" s="88"/>
      <c r="B81" s="139"/>
      <c r="C81" s="86"/>
      <c r="D81" s="87"/>
      <c r="E81" s="87"/>
      <c r="F81" s="90"/>
      <c r="G81" s="121"/>
    </row>
    <row r="82" spans="1:7" hidden="1" x14ac:dyDescent="0.3">
      <c r="A82" s="143"/>
      <c r="B82" s="139"/>
      <c r="C82" s="89"/>
      <c r="D82" s="90"/>
      <c r="E82" s="90"/>
      <c r="F82" s="90"/>
      <c r="G82" s="121"/>
    </row>
    <row r="83" spans="1:7" hidden="1" x14ac:dyDescent="0.3">
      <c r="A83" s="88"/>
      <c r="B83" s="139"/>
      <c r="C83" s="86"/>
      <c r="D83" s="87"/>
      <c r="E83" s="87"/>
      <c r="F83" s="90"/>
      <c r="G83" s="121"/>
    </row>
    <row r="84" spans="1:7" hidden="1" x14ac:dyDescent="0.3">
      <c r="A84" s="88"/>
      <c r="B84" s="139"/>
      <c r="C84" s="86"/>
      <c r="D84" s="87"/>
      <c r="E84" s="87"/>
      <c r="F84" s="90"/>
      <c r="G84" s="121"/>
    </row>
    <row r="85" spans="1:7" hidden="1" x14ac:dyDescent="0.3">
      <c r="A85" s="88"/>
      <c r="B85" s="139"/>
      <c r="C85" s="86"/>
      <c r="D85" s="87"/>
      <c r="E85" s="87"/>
      <c r="F85" s="90"/>
      <c r="G85" s="121"/>
    </row>
    <row r="86" spans="1:7" hidden="1" x14ac:dyDescent="0.3">
      <c r="A86" s="146"/>
      <c r="B86" s="139"/>
      <c r="C86" s="86"/>
      <c r="D86" s="87"/>
      <c r="E86" s="87"/>
      <c r="F86" s="90"/>
      <c r="G86" s="121"/>
    </row>
    <row r="87" spans="1:7" hidden="1" x14ac:dyDescent="0.3">
      <c r="A87" s="82"/>
      <c r="B87" s="139"/>
      <c r="C87" s="86"/>
      <c r="D87" s="87"/>
      <c r="E87" s="87"/>
      <c r="F87" s="90"/>
      <c r="G87" s="121"/>
    </row>
    <row r="88" spans="1:7" hidden="1" x14ac:dyDescent="0.3">
      <c r="A88" s="82"/>
      <c r="B88" s="139"/>
      <c r="C88" s="86"/>
      <c r="D88" s="87"/>
      <c r="E88" s="87"/>
      <c r="F88" s="90"/>
      <c r="G88" s="121"/>
    </row>
    <row r="89" spans="1:7" hidden="1" x14ac:dyDescent="0.3">
      <c r="A89" s="88"/>
      <c r="B89" s="139"/>
      <c r="C89" s="89"/>
      <c r="D89" s="90"/>
      <c r="E89" s="90"/>
      <c r="F89" s="90"/>
      <c r="G89" s="121"/>
    </row>
    <row r="90" spans="1:7" hidden="1" x14ac:dyDescent="0.3">
      <c r="A90" s="88"/>
      <c r="B90" s="139"/>
      <c r="C90" s="86"/>
      <c r="D90" s="87"/>
      <c r="E90" s="87"/>
      <c r="F90" s="90"/>
      <c r="G90" s="121"/>
    </row>
    <row r="91" spans="1:7" hidden="1" x14ac:dyDescent="0.3">
      <c r="A91" s="88"/>
      <c r="B91" s="139"/>
      <c r="C91" s="86"/>
      <c r="D91" s="87"/>
      <c r="E91" s="87"/>
      <c r="F91" s="90"/>
      <c r="G91" s="121"/>
    </row>
    <row r="92" spans="1:7" hidden="1" x14ac:dyDescent="0.3">
      <c r="A92" s="88"/>
      <c r="B92" s="139"/>
      <c r="C92" s="89"/>
      <c r="D92" s="90"/>
      <c r="E92" s="90"/>
      <c r="F92" s="90"/>
      <c r="G92" s="121"/>
    </row>
    <row r="93" spans="1:7" hidden="1" x14ac:dyDescent="0.3">
      <c r="A93" s="88"/>
      <c r="B93" s="139"/>
      <c r="C93" s="89"/>
      <c r="D93" s="90"/>
      <c r="E93" s="90"/>
      <c r="F93" s="90"/>
      <c r="G93" s="121"/>
    </row>
    <row r="94" spans="1:7" hidden="1" x14ac:dyDescent="0.3">
      <c r="A94" s="144"/>
      <c r="B94" s="139"/>
      <c r="C94" s="89"/>
      <c r="D94" s="90"/>
      <c r="E94" s="90"/>
      <c r="F94" s="90"/>
      <c r="G94" s="121"/>
    </row>
    <row r="95" spans="1:7" hidden="1" x14ac:dyDescent="0.3">
      <c r="A95" s="88"/>
      <c r="B95" s="139"/>
      <c r="C95" s="86"/>
      <c r="D95" s="87"/>
      <c r="E95" s="87"/>
      <c r="F95" s="90"/>
      <c r="G95" s="121"/>
    </row>
    <row r="96" spans="1:7" hidden="1" x14ac:dyDescent="0.3">
      <c r="A96" s="88"/>
      <c r="B96" s="139"/>
      <c r="C96" s="86"/>
      <c r="D96" s="87"/>
      <c r="E96" s="87"/>
      <c r="F96" s="90"/>
      <c r="G96" s="121"/>
    </row>
    <row r="97" spans="1:7" hidden="1" x14ac:dyDescent="0.3">
      <c r="A97" s="88"/>
      <c r="B97" s="139"/>
      <c r="C97" s="86"/>
      <c r="D97" s="87"/>
      <c r="E97" s="87"/>
      <c r="F97" s="90"/>
      <c r="G97" s="121"/>
    </row>
    <row r="98" spans="1:7" hidden="1" x14ac:dyDescent="0.3">
      <c r="A98" s="146"/>
      <c r="B98" s="139"/>
      <c r="C98" s="89"/>
      <c r="D98" s="90"/>
      <c r="E98" s="90"/>
      <c r="F98" s="90"/>
      <c r="G98" s="121"/>
    </row>
    <row r="99" spans="1:7" hidden="1" x14ac:dyDescent="0.3">
      <c r="A99" s="82"/>
      <c r="B99" s="139"/>
      <c r="C99" s="86"/>
      <c r="D99" s="87"/>
      <c r="E99" s="87"/>
      <c r="F99" s="90"/>
      <c r="G99" s="121"/>
    </row>
    <row r="100" spans="1:7" hidden="1" x14ac:dyDescent="0.3">
      <c r="A100" s="82"/>
      <c r="B100" s="139"/>
      <c r="C100" s="86"/>
      <c r="D100" s="87"/>
      <c r="E100" s="87"/>
      <c r="F100" s="90"/>
      <c r="G100" s="121"/>
    </row>
    <row r="101" spans="1:7" hidden="1" x14ac:dyDescent="0.3">
      <c r="A101" s="88"/>
      <c r="B101" s="139"/>
      <c r="C101" s="86"/>
      <c r="D101" s="87"/>
      <c r="E101" s="87"/>
      <c r="F101" s="90"/>
      <c r="G101" s="121"/>
    </row>
    <row r="102" spans="1:7" hidden="1" x14ac:dyDescent="0.3">
      <c r="A102" s="88"/>
      <c r="B102" s="139"/>
      <c r="C102" s="86"/>
      <c r="D102" s="87"/>
      <c r="E102" s="87"/>
      <c r="F102" s="90"/>
      <c r="G102" s="121"/>
    </row>
    <row r="103" spans="1:7" hidden="1" x14ac:dyDescent="0.3">
      <c r="A103" s="88"/>
      <c r="B103" s="139"/>
      <c r="C103" s="86"/>
      <c r="D103" s="87"/>
      <c r="E103" s="87"/>
      <c r="F103" s="90"/>
      <c r="G103" s="121"/>
    </row>
    <row r="104" spans="1:7" hidden="1" x14ac:dyDescent="0.3">
      <c r="A104" s="88"/>
      <c r="B104" s="139"/>
      <c r="C104" s="86"/>
      <c r="D104" s="87"/>
      <c r="E104" s="87"/>
      <c r="F104" s="90"/>
      <c r="G104" s="121"/>
    </row>
    <row r="105" spans="1:7" hidden="1" x14ac:dyDescent="0.3">
      <c r="A105" s="88"/>
      <c r="B105" s="139"/>
      <c r="C105" s="89"/>
      <c r="D105" s="90"/>
      <c r="E105" s="90"/>
      <c r="F105" s="90"/>
      <c r="G105" s="121"/>
    </row>
    <row r="106" spans="1:7" hidden="1" x14ac:dyDescent="0.3">
      <c r="A106" s="144"/>
      <c r="B106" s="139"/>
      <c r="C106" s="89"/>
      <c r="D106" s="90"/>
      <c r="E106" s="90"/>
      <c r="F106" s="90"/>
      <c r="G106" s="121"/>
    </row>
    <row r="107" spans="1:7" hidden="1" x14ac:dyDescent="0.3">
      <c r="A107" s="88"/>
      <c r="B107" s="139"/>
      <c r="C107" s="89"/>
      <c r="D107" s="90"/>
      <c r="E107" s="90"/>
      <c r="F107" s="90"/>
      <c r="G107" s="121"/>
    </row>
    <row r="108" spans="1:7" hidden="1" x14ac:dyDescent="0.3">
      <c r="A108" s="88"/>
      <c r="B108" s="139"/>
      <c r="C108" s="89"/>
      <c r="D108" s="90"/>
      <c r="E108" s="90"/>
      <c r="F108" s="90"/>
      <c r="G108" s="121"/>
    </row>
    <row r="109" spans="1:7" hidden="1" x14ac:dyDescent="0.3">
      <c r="A109" s="88"/>
      <c r="B109" s="139"/>
      <c r="C109" s="89"/>
      <c r="D109" s="90"/>
      <c r="E109" s="90"/>
      <c r="F109" s="90"/>
      <c r="G109" s="121"/>
    </row>
    <row r="110" spans="1:7" hidden="1" x14ac:dyDescent="0.3">
      <c r="A110" s="88"/>
      <c r="B110" s="139"/>
      <c r="C110" s="89"/>
      <c r="D110" s="90"/>
      <c r="E110" s="90"/>
      <c r="F110" s="90"/>
      <c r="G110" s="121"/>
    </row>
    <row r="111" spans="1:7" hidden="1" x14ac:dyDescent="0.3">
      <c r="A111" s="88"/>
      <c r="B111" s="139"/>
      <c r="C111" s="89"/>
      <c r="D111" s="90"/>
      <c r="E111" s="90"/>
      <c r="F111" s="90"/>
      <c r="G111" s="121"/>
    </row>
    <row r="112" spans="1:7" hidden="1" x14ac:dyDescent="0.3">
      <c r="A112" s="88"/>
      <c r="B112" s="139"/>
      <c r="C112" s="89"/>
      <c r="D112" s="90"/>
      <c r="E112" s="90"/>
      <c r="F112" s="90"/>
      <c r="G112" s="121"/>
    </row>
    <row r="113" spans="1:7" hidden="1" x14ac:dyDescent="0.3">
      <c r="A113" s="88"/>
      <c r="B113" s="139"/>
      <c r="C113" s="89"/>
      <c r="D113" s="90"/>
      <c r="E113" s="90"/>
      <c r="F113" s="90"/>
      <c r="G113" s="121"/>
    </row>
    <row r="114" spans="1:7" hidden="1" x14ac:dyDescent="0.3">
      <c r="A114" s="82"/>
      <c r="B114" s="139"/>
      <c r="C114" s="89"/>
      <c r="D114" s="90"/>
      <c r="E114" s="90"/>
      <c r="F114" s="90"/>
      <c r="G114" s="121"/>
    </row>
    <row r="115" spans="1:7" hidden="1" x14ac:dyDescent="0.3">
      <c r="A115" s="82"/>
      <c r="B115" s="139"/>
      <c r="C115" s="89"/>
      <c r="D115" s="90"/>
      <c r="E115" s="90"/>
      <c r="F115" s="90"/>
      <c r="G115" s="121"/>
    </row>
    <row r="116" spans="1:7" hidden="1" x14ac:dyDescent="0.3">
      <c r="A116" s="82"/>
      <c r="B116" s="139"/>
      <c r="C116" s="89"/>
      <c r="D116" s="90"/>
      <c r="E116" s="90"/>
      <c r="F116" s="90"/>
      <c r="G116" s="121"/>
    </row>
    <row r="117" spans="1:7" hidden="1" x14ac:dyDescent="0.3">
      <c r="A117" s="82"/>
      <c r="B117" s="139"/>
      <c r="C117" s="89"/>
      <c r="D117" s="90"/>
      <c r="E117" s="90"/>
      <c r="F117" s="90"/>
      <c r="G117" s="121"/>
    </row>
    <row r="118" spans="1:7" hidden="1" x14ac:dyDescent="0.3">
      <c r="A118" s="88"/>
      <c r="B118" s="139"/>
      <c r="C118" s="86"/>
      <c r="D118" s="87"/>
      <c r="E118" s="87"/>
      <c r="F118" s="90"/>
      <c r="G118" s="121"/>
    </row>
    <row r="119" spans="1:7" hidden="1" x14ac:dyDescent="0.3">
      <c r="A119" s="88"/>
      <c r="B119" s="139"/>
      <c r="C119" s="86"/>
      <c r="D119" s="87"/>
      <c r="E119" s="87"/>
      <c r="F119" s="90"/>
      <c r="G119" s="121"/>
    </row>
    <row r="120" spans="1:7" hidden="1" x14ac:dyDescent="0.3">
      <c r="A120" s="88"/>
      <c r="B120" s="139"/>
      <c r="C120" s="86"/>
      <c r="D120" s="87"/>
      <c r="E120" s="87"/>
      <c r="F120" s="90"/>
      <c r="G120" s="121"/>
    </row>
    <row r="121" spans="1:7" hidden="1" x14ac:dyDescent="0.3">
      <c r="A121" s="88"/>
      <c r="B121" s="139"/>
      <c r="C121" s="86"/>
      <c r="D121" s="87"/>
      <c r="E121" s="87"/>
      <c r="F121" s="90"/>
      <c r="G121" s="121"/>
    </row>
    <row r="122" spans="1:7" hidden="1" x14ac:dyDescent="0.3">
      <c r="A122" s="88"/>
      <c r="B122" s="139"/>
      <c r="C122" s="86"/>
      <c r="D122" s="87"/>
      <c r="E122" s="87"/>
      <c r="F122" s="90"/>
      <c r="G122" s="121"/>
    </row>
    <row r="123" spans="1:7" hidden="1" x14ac:dyDescent="0.3">
      <c r="A123" s="88"/>
      <c r="B123" s="139"/>
      <c r="C123" s="89"/>
      <c r="D123" s="90"/>
      <c r="E123" s="90"/>
      <c r="F123" s="90"/>
      <c r="G123" s="121"/>
    </row>
    <row r="124" spans="1:7" hidden="1" x14ac:dyDescent="0.3">
      <c r="A124" s="88"/>
      <c r="B124" s="139"/>
      <c r="C124" s="89"/>
      <c r="D124" s="90"/>
      <c r="E124" s="90"/>
      <c r="F124" s="90"/>
      <c r="G124" s="121"/>
    </row>
    <row r="125" spans="1:7" hidden="1" x14ac:dyDescent="0.3">
      <c r="A125" s="88"/>
      <c r="B125" s="139"/>
      <c r="C125" s="89"/>
      <c r="D125" s="90"/>
      <c r="E125" s="90"/>
      <c r="F125" s="90"/>
      <c r="G125" s="121"/>
    </row>
    <row r="126" spans="1:7" hidden="1" x14ac:dyDescent="0.3">
      <c r="A126" s="88"/>
      <c r="B126" s="139"/>
      <c r="C126" s="86"/>
      <c r="D126" s="87"/>
      <c r="E126" s="87"/>
      <c r="F126" s="90"/>
      <c r="G126" s="121"/>
    </row>
    <row r="127" spans="1:7" hidden="1" x14ac:dyDescent="0.3">
      <c r="A127" s="88"/>
      <c r="B127" s="139"/>
      <c r="C127" s="86"/>
      <c r="D127" s="87"/>
      <c r="E127" s="87"/>
      <c r="F127" s="90"/>
      <c r="G127" s="121"/>
    </row>
    <row r="128" spans="1:7" hidden="1" x14ac:dyDescent="0.3">
      <c r="A128" s="88"/>
      <c r="B128" s="139"/>
      <c r="C128" s="86"/>
      <c r="D128" s="87"/>
      <c r="E128" s="87"/>
      <c r="F128" s="90"/>
      <c r="G128" s="121"/>
    </row>
    <row r="129" spans="1:7" hidden="1" x14ac:dyDescent="0.3">
      <c r="A129" s="88"/>
      <c r="B129" s="139"/>
      <c r="C129" s="86"/>
      <c r="D129" s="87"/>
      <c r="E129" s="87"/>
      <c r="F129" s="90"/>
      <c r="G129" s="121"/>
    </row>
    <row r="130" spans="1:7" hidden="1" x14ac:dyDescent="0.3">
      <c r="A130" s="88"/>
      <c r="B130" s="139"/>
      <c r="C130" s="86"/>
      <c r="D130" s="87"/>
      <c r="E130" s="87"/>
      <c r="F130" s="90"/>
      <c r="G130" s="121"/>
    </row>
    <row r="131" spans="1:7" ht="62.4" hidden="1" x14ac:dyDescent="0.3">
      <c r="A131" s="116" t="s">
        <v>306</v>
      </c>
      <c r="B131" s="94" t="s">
        <v>304</v>
      </c>
      <c r="C131" s="118" t="s">
        <v>307</v>
      </c>
      <c r="D131" s="106"/>
      <c r="E131" s="106"/>
      <c r="F131" s="96"/>
      <c r="G131" s="121"/>
    </row>
    <row r="132" spans="1:7" hidden="1" x14ac:dyDescent="0.3">
      <c r="A132" s="107"/>
      <c r="B132" s="147"/>
      <c r="C132" s="71"/>
      <c r="D132" s="72"/>
      <c r="E132" s="72"/>
      <c r="F132" s="72"/>
      <c r="G132" s="121"/>
    </row>
    <row r="133" spans="1:7" ht="30.75" customHeight="1" x14ac:dyDescent="0.3">
      <c r="A133" s="107" t="s">
        <v>345</v>
      </c>
      <c r="B133" s="71"/>
      <c r="C133" s="71"/>
      <c r="D133" s="72">
        <f>D145+D134+D151+D168+D139+D206</f>
        <v>3853652.6999999997</v>
      </c>
      <c r="E133" s="72">
        <f>E145+E134+E151+E168+E139+E206</f>
        <v>3757992.05</v>
      </c>
      <c r="F133" s="72">
        <f>F145+F134+F151+F168+F139+F206</f>
        <v>4145641.9299999997</v>
      </c>
      <c r="G133" s="121"/>
    </row>
    <row r="134" spans="1:7" ht="30.75" customHeight="1" x14ac:dyDescent="0.3">
      <c r="A134" s="66" t="s">
        <v>346</v>
      </c>
      <c r="B134" s="70" t="s">
        <v>347</v>
      </c>
      <c r="C134" s="74"/>
      <c r="D134" s="75">
        <f>D135</f>
        <v>87500</v>
      </c>
      <c r="E134" s="75">
        <f t="shared" ref="E134:F134" si="12">E135</f>
        <v>87500</v>
      </c>
      <c r="F134" s="75">
        <f t="shared" si="12"/>
        <v>87500</v>
      </c>
      <c r="G134" s="121"/>
    </row>
    <row r="135" spans="1:7" ht="24.75" customHeight="1" x14ac:dyDescent="0.3">
      <c r="A135" s="76" t="s">
        <v>156</v>
      </c>
      <c r="B135" s="79" t="s">
        <v>159</v>
      </c>
      <c r="C135" s="80"/>
      <c r="D135" s="81">
        <f>D137</f>
        <v>87500</v>
      </c>
      <c r="E135" s="81">
        <f t="shared" ref="E135:F135" si="13">E137</f>
        <v>87500</v>
      </c>
      <c r="F135" s="81">
        <f t="shared" si="13"/>
        <v>87500</v>
      </c>
      <c r="G135" s="121"/>
    </row>
    <row r="136" spans="1:7" ht="30.75" customHeight="1" x14ac:dyDescent="0.3">
      <c r="A136" s="115" t="s">
        <v>158</v>
      </c>
      <c r="B136" s="79" t="s">
        <v>159</v>
      </c>
      <c r="C136" s="137"/>
      <c r="D136" s="138">
        <f>D137</f>
        <v>87500</v>
      </c>
      <c r="E136" s="138">
        <f t="shared" ref="E136:F137" si="14">E137</f>
        <v>87500</v>
      </c>
      <c r="F136" s="138">
        <f t="shared" si="14"/>
        <v>87500</v>
      </c>
      <c r="G136" s="121"/>
    </row>
    <row r="137" spans="1:7" ht="47.25" customHeight="1" x14ac:dyDescent="0.3">
      <c r="A137" s="88" t="s">
        <v>147</v>
      </c>
      <c r="B137" s="79" t="s">
        <v>159</v>
      </c>
      <c r="C137" s="86">
        <v>200</v>
      </c>
      <c r="D137" s="87">
        <f>D138</f>
        <v>87500</v>
      </c>
      <c r="E137" s="87">
        <f t="shared" si="14"/>
        <v>87500</v>
      </c>
      <c r="F137" s="87">
        <f t="shared" si="14"/>
        <v>87500</v>
      </c>
      <c r="G137" s="121"/>
    </row>
    <row r="138" spans="1:7" ht="45" customHeight="1" x14ac:dyDescent="0.3">
      <c r="A138" s="91" t="s">
        <v>149</v>
      </c>
      <c r="B138" s="79" t="s">
        <v>159</v>
      </c>
      <c r="C138" s="105">
        <v>240</v>
      </c>
      <c r="D138" s="106">
        <v>87500</v>
      </c>
      <c r="E138" s="106">
        <v>87500</v>
      </c>
      <c r="F138" s="96">
        <v>87500</v>
      </c>
      <c r="G138" s="121"/>
    </row>
    <row r="139" spans="1:7" ht="30.75" customHeight="1" x14ac:dyDescent="0.3">
      <c r="A139" s="107" t="s">
        <v>199</v>
      </c>
      <c r="B139" s="70" t="s">
        <v>348</v>
      </c>
      <c r="C139" s="74"/>
      <c r="D139" s="72">
        <f>D140</f>
        <v>190050.7</v>
      </c>
      <c r="E139" s="72">
        <f t="shared" ref="E139:F139" si="15">E140</f>
        <v>196846.58000000002</v>
      </c>
      <c r="F139" s="72">
        <f t="shared" si="15"/>
        <v>204401.22</v>
      </c>
      <c r="G139" s="121"/>
    </row>
    <row r="140" spans="1:7" ht="30.75" customHeight="1" x14ac:dyDescent="0.3">
      <c r="A140" s="109" t="s">
        <v>201</v>
      </c>
      <c r="B140" s="148" t="s">
        <v>349</v>
      </c>
      <c r="C140" s="97"/>
      <c r="D140" s="98">
        <f>D141+D143</f>
        <v>190050.7</v>
      </c>
      <c r="E140" s="98">
        <f t="shared" ref="E140:F140" si="16">E141+E143</f>
        <v>196846.58000000002</v>
      </c>
      <c r="F140" s="98">
        <f t="shared" si="16"/>
        <v>204401.22</v>
      </c>
      <c r="G140" s="121"/>
    </row>
    <row r="141" spans="1:7" ht="30.75" customHeight="1" x14ac:dyDescent="0.3">
      <c r="A141" s="88" t="s">
        <v>139</v>
      </c>
      <c r="B141" s="111" t="s">
        <v>349</v>
      </c>
      <c r="C141" s="89">
        <v>100</v>
      </c>
      <c r="D141" s="87">
        <f>D142</f>
        <v>155000</v>
      </c>
      <c r="E141" s="87">
        <f t="shared" ref="E141:F141" si="17">E142</f>
        <v>161800</v>
      </c>
      <c r="F141" s="87">
        <f t="shared" si="17"/>
        <v>169400</v>
      </c>
      <c r="G141" s="121"/>
    </row>
    <row r="142" spans="1:7" ht="30.75" customHeight="1" x14ac:dyDescent="0.3">
      <c r="A142" s="88" t="s">
        <v>141</v>
      </c>
      <c r="B142" s="111" t="s">
        <v>350</v>
      </c>
      <c r="C142" s="89">
        <v>120</v>
      </c>
      <c r="D142" s="87">
        <v>155000</v>
      </c>
      <c r="E142" s="87">
        <v>161800</v>
      </c>
      <c r="F142" s="90">
        <v>169400</v>
      </c>
      <c r="G142" s="121"/>
    </row>
    <row r="143" spans="1:7" ht="30.75" customHeight="1" x14ac:dyDescent="0.3">
      <c r="A143" s="88" t="s">
        <v>147</v>
      </c>
      <c r="B143" s="111" t="s">
        <v>350</v>
      </c>
      <c r="C143" s="86">
        <v>200</v>
      </c>
      <c r="D143" s="87">
        <f>D144</f>
        <v>35050.699999999997</v>
      </c>
      <c r="E143" s="87">
        <f t="shared" ref="E143:F143" si="18">E144</f>
        <v>35046.58</v>
      </c>
      <c r="F143" s="87">
        <f t="shared" si="18"/>
        <v>35001.22</v>
      </c>
      <c r="G143" s="121"/>
    </row>
    <row r="144" spans="1:7" ht="30.75" customHeight="1" x14ac:dyDescent="0.3">
      <c r="A144" s="91" t="s">
        <v>149</v>
      </c>
      <c r="B144" s="112" t="s">
        <v>350</v>
      </c>
      <c r="C144" s="105">
        <v>240</v>
      </c>
      <c r="D144" s="106">
        <v>35050.699999999997</v>
      </c>
      <c r="E144" s="106">
        <v>35046.58</v>
      </c>
      <c r="F144" s="96">
        <v>35001.22</v>
      </c>
      <c r="G144" s="121"/>
    </row>
    <row r="145" spans="1:7" ht="35.25" customHeight="1" x14ac:dyDescent="0.3">
      <c r="A145" s="149" t="s">
        <v>160</v>
      </c>
      <c r="B145" s="70" t="s">
        <v>351</v>
      </c>
      <c r="C145" s="71"/>
      <c r="D145" s="72">
        <f>D147+D158</f>
        <v>3134594.9999999995</v>
      </c>
      <c r="E145" s="72">
        <f>E147+E158</f>
        <v>3118338.78</v>
      </c>
      <c r="F145" s="72">
        <f>F147+F158</f>
        <v>3114643.1599999997</v>
      </c>
      <c r="G145" s="121"/>
    </row>
    <row r="146" spans="1:7" ht="45" customHeight="1" x14ac:dyDescent="0.3">
      <c r="A146" s="149" t="s">
        <v>133</v>
      </c>
      <c r="B146" s="71" t="s">
        <v>352</v>
      </c>
      <c r="C146" s="71"/>
      <c r="D146" s="72">
        <f>D147</f>
        <v>885568.32</v>
      </c>
      <c r="E146" s="72">
        <f t="shared" ref="E146:F146" si="19">E147</f>
        <v>885568.32</v>
      </c>
      <c r="F146" s="72">
        <f t="shared" si="19"/>
        <v>885568.32</v>
      </c>
      <c r="G146" s="121"/>
    </row>
    <row r="147" spans="1:7" ht="22.5" customHeight="1" x14ac:dyDescent="0.3">
      <c r="A147" s="140" t="s">
        <v>135</v>
      </c>
      <c r="B147" s="70" t="s">
        <v>353</v>
      </c>
      <c r="C147" s="74"/>
      <c r="D147" s="72">
        <f>D148</f>
        <v>885568.32</v>
      </c>
      <c r="E147" s="72">
        <f t="shared" ref="E147:F147" si="20">E148</f>
        <v>885568.32</v>
      </c>
      <c r="F147" s="72">
        <f t="shared" si="20"/>
        <v>885568.32</v>
      </c>
      <c r="G147" s="121"/>
    </row>
    <row r="148" spans="1:7" ht="50.25" customHeight="1" x14ac:dyDescent="0.3">
      <c r="A148" s="76" t="s">
        <v>137</v>
      </c>
      <c r="B148" s="79" t="s">
        <v>353</v>
      </c>
      <c r="C148" s="80"/>
      <c r="D148" s="98">
        <f>D149</f>
        <v>885568.32</v>
      </c>
      <c r="E148" s="98">
        <f t="shared" ref="E148:F148" si="21">E149</f>
        <v>885568.32</v>
      </c>
      <c r="F148" s="98">
        <f t="shared" si="21"/>
        <v>885568.32</v>
      </c>
      <c r="G148" s="121"/>
    </row>
    <row r="149" spans="1:7" ht="109.2" x14ac:dyDescent="0.3">
      <c r="A149" s="88" t="s">
        <v>139</v>
      </c>
      <c r="B149" s="79" t="s">
        <v>353</v>
      </c>
      <c r="C149" s="89">
        <v>100</v>
      </c>
      <c r="D149" s="90">
        <f>D150</f>
        <v>885568.32</v>
      </c>
      <c r="E149" s="90">
        <f>E150</f>
        <v>885568.32</v>
      </c>
      <c r="F149" s="90">
        <f>F150</f>
        <v>885568.32</v>
      </c>
      <c r="G149" s="121"/>
    </row>
    <row r="150" spans="1:7" ht="46.8" x14ac:dyDescent="0.3">
      <c r="A150" s="91" t="s">
        <v>141</v>
      </c>
      <c r="B150" s="79" t="s">
        <v>353</v>
      </c>
      <c r="C150" s="95">
        <v>120</v>
      </c>
      <c r="D150" s="106">
        <v>885568.32</v>
      </c>
      <c r="E150" s="106">
        <v>885568.32</v>
      </c>
      <c r="F150" s="96">
        <v>885568.32</v>
      </c>
      <c r="G150" s="121"/>
    </row>
    <row r="151" spans="1:7" ht="34.200000000000003" customHeight="1" x14ac:dyDescent="0.3">
      <c r="A151" s="107" t="s">
        <v>176</v>
      </c>
      <c r="B151" s="147" t="s">
        <v>179</v>
      </c>
      <c r="C151" s="74"/>
      <c r="D151" s="75">
        <f>D152</f>
        <v>67607</v>
      </c>
      <c r="E151" s="75">
        <f t="shared" ref="E151:F153" si="22">E152</f>
        <v>67607</v>
      </c>
      <c r="F151" s="75">
        <f t="shared" si="22"/>
        <v>67607</v>
      </c>
      <c r="G151" s="121"/>
    </row>
    <row r="152" spans="1:7" ht="27.6" customHeight="1" x14ac:dyDescent="0.3">
      <c r="A152" s="66" t="s">
        <v>178</v>
      </c>
      <c r="B152" s="70" t="s">
        <v>354</v>
      </c>
      <c r="C152" s="74"/>
      <c r="D152" s="75">
        <f>D153</f>
        <v>67607</v>
      </c>
      <c r="E152" s="75">
        <f t="shared" si="22"/>
        <v>67607</v>
      </c>
      <c r="F152" s="75">
        <f t="shared" si="22"/>
        <v>67607</v>
      </c>
      <c r="G152" s="121"/>
    </row>
    <row r="153" spans="1:7" ht="62.25" customHeight="1" x14ac:dyDescent="0.3">
      <c r="A153" s="66" t="s">
        <v>180</v>
      </c>
      <c r="B153" s="150" t="s">
        <v>181</v>
      </c>
      <c r="C153" s="74"/>
      <c r="D153" s="75">
        <f>D154</f>
        <v>67607</v>
      </c>
      <c r="E153" s="75">
        <f t="shared" si="22"/>
        <v>67607</v>
      </c>
      <c r="F153" s="75">
        <f t="shared" si="22"/>
        <v>67607</v>
      </c>
      <c r="G153" s="121"/>
    </row>
    <row r="154" spans="1:7" ht="30" customHeight="1" x14ac:dyDescent="0.3">
      <c r="A154" s="115" t="s">
        <v>182</v>
      </c>
      <c r="B154" s="151" t="s">
        <v>181</v>
      </c>
      <c r="C154" s="137">
        <v>500</v>
      </c>
      <c r="D154" s="138">
        <v>67607</v>
      </c>
      <c r="E154" s="138">
        <v>67607</v>
      </c>
      <c r="F154" s="138">
        <v>67607</v>
      </c>
      <c r="G154" s="121"/>
    </row>
    <row r="155" spans="1:7" ht="0.75" customHeight="1" x14ac:dyDescent="0.3">
      <c r="A155" s="91" t="s">
        <v>183</v>
      </c>
      <c r="B155" s="112" t="s">
        <v>355</v>
      </c>
      <c r="C155" s="105">
        <v>540</v>
      </c>
      <c r="D155" s="96">
        <v>39.200000000000003</v>
      </c>
      <c r="E155" s="96">
        <v>39.200000000000003</v>
      </c>
      <c r="F155" s="96">
        <v>39.200000000000003</v>
      </c>
      <c r="G155" s="121"/>
    </row>
    <row r="156" spans="1:7" ht="0.75" customHeight="1" x14ac:dyDescent="0.3">
      <c r="A156" s="140"/>
      <c r="B156" s="147"/>
      <c r="C156" s="71"/>
      <c r="D156" s="72"/>
      <c r="E156" s="72"/>
      <c r="F156" s="72"/>
      <c r="G156" s="121"/>
    </row>
    <row r="157" spans="1:7" ht="30.75" customHeight="1" x14ac:dyDescent="0.3">
      <c r="A157" s="140" t="s">
        <v>160</v>
      </c>
      <c r="B157" s="70" t="s">
        <v>356</v>
      </c>
      <c r="C157" s="71"/>
      <c r="D157" s="72">
        <f>D158</f>
        <v>2249026.6799999997</v>
      </c>
      <c r="E157" s="72">
        <f t="shared" ref="E157:F157" si="23">E158</f>
        <v>2232770.46</v>
      </c>
      <c r="F157" s="72">
        <f t="shared" si="23"/>
        <v>2229074.84</v>
      </c>
      <c r="G157" s="121"/>
    </row>
    <row r="158" spans="1:7" ht="48.75" customHeight="1" x14ac:dyDescent="0.3">
      <c r="A158" s="76" t="s">
        <v>137</v>
      </c>
      <c r="B158" s="70" t="s">
        <v>357</v>
      </c>
      <c r="C158" s="97"/>
      <c r="D158" s="98">
        <f>D159+D161+D166+D163</f>
        <v>2249026.6799999997</v>
      </c>
      <c r="E158" s="98">
        <f>E159+E161+E166+E163</f>
        <v>2232770.46</v>
      </c>
      <c r="F158" s="98">
        <f>F159+F161+F166+F163</f>
        <v>2229074.84</v>
      </c>
      <c r="G158" s="121"/>
    </row>
    <row r="159" spans="1:7" ht="109.2" x14ac:dyDescent="0.3">
      <c r="A159" s="88" t="s">
        <v>139</v>
      </c>
      <c r="B159" s="85" t="s">
        <v>357</v>
      </c>
      <c r="C159" s="89">
        <v>100</v>
      </c>
      <c r="D159" s="87">
        <f>D160</f>
        <v>1981972.68</v>
      </c>
      <c r="E159" s="87">
        <f t="shared" ref="E159:F159" si="24">E160</f>
        <v>1981972.68</v>
      </c>
      <c r="F159" s="87">
        <f t="shared" si="24"/>
        <v>1981972.68</v>
      </c>
      <c r="G159" s="121"/>
    </row>
    <row r="160" spans="1:7" ht="46.5" customHeight="1" x14ac:dyDescent="0.3">
      <c r="A160" s="88" t="s">
        <v>141</v>
      </c>
      <c r="B160" s="85" t="s">
        <v>357</v>
      </c>
      <c r="C160" s="89">
        <v>120</v>
      </c>
      <c r="D160" s="87">
        <v>1981972.68</v>
      </c>
      <c r="E160" s="87">
        <v>1981972.68</v>
      </c>
      <c r="F160" s="90">
        <v>1981972.68</v>
      </c>
      <c r="G160" s="121"/>
    </row>
    <row r="161" spans="1:7" ht="46.8" x14ac:dyDescent="0.3">
      <c r="A161" s="88" t="s">
        <v>147</v>
      </c>
      <c r="B161" s="85" t="s">
        <v>357</v>
      </c>
      <c r="C161" s="89">
        <v>200</v>
      </c>
      <c r="D161" s="87">
        <f>D162</f>
        <v>226046</v>
      </c>
      <c r="E161" s="87">
        <f t="shared" ref="E161:F161" si="25">E162</f>
        <v>209789.78</v>
      </c>
      <c r="F161" s="87">
        <f t="shared" si="25"/>
        <v>206094.16</v>
      </c>
      <c r="G161" s="121"/>
    </row>
    <row r="162" spans="1:7" ht="46.8" x14ac:dyDescent="0.3">
      <c r="A162" s="152" t="s">
        <v>149</v>
      </c>
      <c r="B162" s="153" t="s">
        <v>357</v>
      </c>
      <c r="C162" s="154">
        <v>240</v>
      </c>
      <c r="D162" s="155">
        <v>226046</v>
      </c>
      <c r="E162" s="155">
        <v>209789.78</v>
      </c>
      <c r="F162" s="156">
        <v>206094.16</v>
      </c>
      <c r="G162" s="121"/>
    </row>
    <row r="163" spans="1:7" x14ac:dyDescent="0.3">
      <c r="A163" s="66" t="s">
        <v>310</v>
      </c>
      <c r="B163" s="70" t="s">
        <v>358</v>
      </c>
      <c r="C163" s="74"/>
      <c r="D163" s="72">
        <f>D164</f>
        <v>34008</v>
      </c>
      <c r="E163" s="72">
        <f t="shared" ref="E163:F164" si="26">E164</f>
        <v>34008</v>
      </c>
      <c r="F163" s="72">
        <f t="shared" si="26"/>
        <v>34008</v>
      </c>
      <c r="G163" s="121"/>
    </row>
    <row r="164" spans="1:7" ht="31.2" x14ac:dyDescent="0.3">
      <c r="A164" s="66" t="s">
        <v>312</v>
      </c>
      <c r="B164" s="70" t="s">
        <v>358</v>
      </c>
      <c r="C164" s="74">
        <v>300</v>
      </c>
      <c r="D164" s="75">
        <f>D165</f>
        <v>34008</v>
      </c>
      <c r="E164" s="75">
        <f t="shared" si="26"/>
        <v>34008</v>
      </c>
      <c r="F164" s="75">
        <f t="shared" si="26"/>
        <v>34008</v>
      </c>
      <c r="G164" s="121"/>
    </row>
    <row r="165" spans="1:7" ht="46.8" x14ac:dyDescent="0.3">
      <c r="A165" s="66" t="s">
        <v>314</v>
      </c>
      <c r="B165" s="70" t="s">
        <v>358</v>
      </c>
      <c r="C165" s="74">
        <v>310</v>
      </c>
      <c r="D165" s="75">
        <v>34008</v>
      </c>
      <c r="E165" s="75">
        <v>34008</v>
      </c>
      <c r="F165" s="75">
        <v>34008</v>
      </c>
      <c r="G165" s="121"/>
    </row>
    <row r="166" spans="1:7" x14ac:dyDescent="0.3">
      <c r="A166" s="66" t="s">
        <v>166</v>
      </c>
      <c r="B166" s="70" t="s">
        <v>357</v>
      </c>
      <c r="C166" s="71">
        <v>800</v>
      </c>
      <c r="D166" s="75">
        <f>D167</f>
        <v>7000</v>
      </c>
      <c r="E166" s="75">
        <f t="shared" ref="E166:F166" si="27">E167</f>
        <v>7000</v>
      </c>
      <c r="F166" s="75">
        <f t="shared" si="27"/>
        <v>7000</v>
      </c>
      <c r="G166" s="121"/>
    </row>
    <row r="167" spans="1:7" ht="31.2" x14ac:dyDescent="0.3">
      <c r="A167" s="149" t="s">
        <v>168</v>
      </c>
      <c r="B167" s="157" t="s">
        <v>357</v>
      </c>
      <c r="C167" s="141">
        <v>850</v>
      </c>
      <c r="D167" s="158">
        <v>7000</v>
      </c>
      <c r="E167" s="158">
        <v>7000</v>
      </c>
      <c r="F167" s="142">
        <v>7000</v>
      </c>
      <c r="G167" s="121"/>
    </row>
    <row r="168" spans="1:7" x14ac:dyDescent="0.3">
      <c r="A168" s="66" t="s">
        <v>186</v>
      </c>
      <c r="B168" s="70" t="s">
        <v>187</v>
      </c>
      <c r="C168" s="74"/>
      <c r="D168" s="72">
        <f>D169</f>
        <v>20000</v>
      </c>
      <c r="E168" s="72">
        <f t="shared" ref="E168:F168" si="28">E169</f>
        <v>20000</v>
      </c>
      <c r="F168" s="72">
        <f t="shared" si="28"/>
        <v>20000</v>
      </c>
      <c r="G168" s="121"/>
    </row>
    <row r="169" spans="1:7" ht="31.2" x14ac:dyDescent="0.3">
      <c r="A169" s="76" t="s">
        <v>359</v>
      </c>
      <c r="B169" s="79" t="s">
        <v>189</v>
      </c>
      <c r="C169" s="80"/>
      <c r="D169" s="98">
        <f>D170</f>
        <v>20000</v>
      </c>
      <c r="E169" s="98">
        <f t="shared" ref="E169:F169" si="29">E170</f>
        <v>20000</v>
      </c>
      <c r="F169" s="98">
        <f t="shared" si="29"/>
        <v>20000</v>
      </c>
      <c r="G169" s="121"/>
    </row>
    <row r="170" spans="1:7" x14ac:dyDescent="0.3">
      <c r="A170" s="88" t="s">
        <v>166</v>
      </c>
      <c r="B170" s="79" t="s">
        <v>189</v>
      </c>
      <c r="C170" s="86">
        <v>800</v>
      </c>
      <c r="D170" s="90">
        <f>D171</f>
        <v>20000</v>
      </c>
      <c r="E170" s="90">
        <f t="shared" ref="E170:F170" si="30">E171</f>
        <v>20000</v>
      </c>
      <c r="F170" s="90">
        <f t="shared" si="30"/>
        <v>20000</v>
      </c>
      <c r="G170" s="121"/>
    </row>
    <row r="171" spans="1:7" x14ac:dyDescent="0.3">
      <c r="A171" s="91" t="s">
        <v>190</v>
      </c>
      <c r="B171" s="79" t="s">
        <v>189</v>
      </c>
      <c r="C171" s="105">
        <v>870</v>
      </c>
      <c r="D171" s="96">
        <v>20000</v>
      </c>
      <c r="E171" s="96">
        <v>20000</v>
      </c>
      <c r="F171" s="96">
        <v>20000</v>
      </c>
      <c r="G171" s="121"/>
    </row>
    <row r="172" spans="1:7" ht="31.5" customHeight="1" x14ac:dyDescent="0.3">
      <c r="A172" s="159" t="s">
        <v>281</v>
      </c>
      <c r="B172" s="147" t="s">
        <v>360</v>
      </c>
      <c r="C172" s="71"/>
      <c r="D172" s="72">
        <f>D206</f>
        <v>353900</v>
      </c>
      <c r="E172" s="72">
        <f t="shared" ref="E172:F172" si="31">E206</f>
        <v>267699.69</v>
      </c>
      <c r="F172" s="72">
        <f t="shared" si="31"/>
        <v>651490.55000000005</v>
      </c>
      <c r="G172" s="121"/>
    </row>
    <row r="173" spans="1:7" ht="62.4" hidden="1" x14ac:dyDescent="0.3">
      <c r="A173" s="107" t="s">
        <v>224</v>
      </c>
      <c r="B173" s="70" t="s">
        <v>225</v>
      </c>
      <c r="C173" s="74"/>
      <c r="D173" s="75"/>
      <c r="E173" s="75"/>
      <c r="F173" s="72"/>
      <c r="G173" s="121"/>
    </row>
    <row r="174" spans="1:7" ht="156" hidden="1" x14ac:dyDescent="0.3">
      <c r="A174" s="109" t="s">
        <v>361</v>
      </c>
      <c r="B174" s="79" t="s">
        <v>362</v>
      </c>
      <c r="C174" s="80"/>
      <c r="D174" s="81"/>
      <c r="E174" s="81"/>
      <c r="F174" s="98"/>
      <c r="G174" s="121"/>
    </row>
    <row r="175" spans="1:7" ht="62.4" hidden="1" x14ac:dyDescent="0.3">
      <c r="A175" s="82" t="s">
        <v>147</v>
      </c>
      <c r="B175" s="85" t="s">
        <v>363</v>
      </c>
      <c r="C175" s="86">
        <v>200</v>
      </c>
      <c r="D175" s="90"/>
      <c r="E175" s="90"/>
      <c r="F175" s="90"/>
      <c r="G175" s="121"/>
    </row>
    <row r="176" spans="1:7" ht="62.4" hidden="1" x14ac:dyDescent="0.3">
      <c r="A176" s="116" t="s">
        <v>149</v>
      </c>
      <c r="B176" s="94" t="s">
        <v>363</v>
      </c>
      <c r="C176" s="105">
        <v>240</v>
      </c>
      <c r="D176" s="106"/>
      <c r="E176" s="106"/>
      <c r="F176" s="96"/>
      <c r="G176" s="121"/>
    </row>
    <row r="177" spans="1:7" ht="9" hidden="1" customHeight="1" x14ac:dyDescent="0.3">
      <c r="A177" s="107"/>
      <c r="B177" s="70"/>
      <c r="C177" s="74"/>
      <c r="D177" s="75"/>
      <c r="E177" s="75"/>
      <c r="F177" s="72"/>
      <c r="G177" s="121"/>
    </row>
    <row r="178" spans="1:7" ht="62.4" hidden="1" x14ac:dyDescent="0.3">
      <c r="A178" s="109" t="s">
        <v>231</v>
      </c>
      <c r="B178" s="79" t="s">
        <v>232</v>
      </c>
      <c r="C178" s="97"/>
      <c r="D178" s="81"/>
      <c r="E178" s="81"/>
      <c r="F178" s="98"/>
      <c r="G178" s="121"/>
    </row>
    <row r="179" spans="1:7" ht="156" hidden="1" x14ac:dyDescent="0.3">
      <c r="A179" s="82" t="s">
        <v>361</v>
      </c>
      <c r="B179" s="85" t="s">
        <v>364</v>
      </c>
      <c r="C179" s="89"/>
      <c r="D179" s="90"/>
      <c r="E179" s="90"/>
      <c r="F179" s="90"/>
      <c r="G179" s="121"/>
    </row>
    <row r="180" spans="1:7" ht="62.4" hidden="1" x14ac:dyDescent="0.3">
      <c r="A180" s="88" t="s">
        <v>147</v>
      </c>
      <c r="B180" s="85" t="s">
        <v>365</v>
      </c>
      <c r="C180" s="89">
        <v>200</v>
      </c>
      <c r="D180" s="87"/>
      <c r="E180" s="87"/>
      <c r="F180" s="90"/>
      <c r="G180" s="121"/>
    </row>
    <row r="181" spans="1:7" ht="62.4" hidden="1" x14ac:dyDescent="0.3">
      <c r="A181" s="91" t="s">
        <v>149</v>
      </c>
      <c r="B181" s="94" t="s">
        <v>366</v>
      </c>
      <c r="C181" s="95">
        <v>240</v>
      </c>
      <c r="D181" s="106"/>
      <c r="E181" s="106"/>
      <c r="F181" s="96"/>
      <c r="G181" s="121"/>
    </row>
    <row r="182" spans="1:7" ht="9.9" hidden="1" customHeight="1" x14ac:dyDescent="0.3">
      <c r="A182" s="66"/>
      <c r="B182" s="147"/>
      <c r="C182" s="74"/>
      <c r="D182" s="75"/>
      <c r="E182" s="75"/>
      <c r="F182" s="72"/>
      <c r="G182" s="121"/>
    </row>
    <row r="183" spans="1:7" ht="31.2" hidden="1" x14ac:dyDescent="0.3">
      <c r="A183" s="66" t="s">
        <v>248</v>
      </c>
      <c r="B183" s="70" t="s">
        <v>249</v>
      </c>
      <c r="C183" s="71"/>
      <c r="D183" s="75"/>
      <c r="E183" s="75"/>
      <c r="F183" s="72"/>
      <c r="G183" s="121"/>
    </row>
    <row r="184" spans="1:7" ht="140.4" hidden="1" x14ac:dyDescent="0.3">
      <c r="A184" s="76" t="s">
        <v>250</v>
      </c>
      <c r="B184" s="79" t="s">
        <v>367</v>
      </c>
      <c r="C184" s="97"/>
      <c r="D184" s="81"/>
      <c r="E184" s="81"/>
      <c r="F184" s="98"/>
      <c r="G184" s="121"/>
    </row>
    <row r="185" spans="1:7" ht="62.4" hidden="1" x14ac:dyDescent="0.3">
      <c r="A185" s="88" t="s">
        <v>147</v>
      </c>
      <c r="B185" s="85" t="s">
        <v>368</v>
      </c>
      <c r="C185" s="86">
        <v>200</v>
      </c>
      <c r="D185" s="87"/>
      <c r="E185" s="87"/>
      <c r="F185" s="90"/>
      <c r="G185" s="121"/>
    </row>
    <row r="186" spans="1:7" ht="62.4" hidden="1" x14ac:dyDescent="0.3">
      <c r="A186" s="88" t="s">
        <v>149</v>
      </c>
      <c r="B186" s="85" t="s">
        <v>369</v>
      </c>
      <c r="C186" s="86">
        <v>240</v>
      </c>
      <c r="D186" s="90"/>
      <c r="E186" s="90"/>
      <c r="F186" s="90"/>
      <c r="G186" s="121"/>
    </row>
    <row r="187" spans="1:7" ht="62.4" hidden="1" x14ac:dyDescent="0.3">
      <c r="A187" s="88" t="s">
        <v>254</v>
      </c>
      <c r="B187" s="85" t="s">
        <v>370</v>
      </c>
      <c r="C187" s="89"/>
      <c r="D187" s="87"/>
      <c r="E187" s="87"/>
      <c r="F187" s="90"/>
      <c r="G187" s="121"/>
    </row>
    <row r="188" spans="1:7" ht="62.4" hidden="1" x14ac:dyDescent="0.3">
      <c r="A188" s="88" t="s">
        <v>147</v>
      </c>
      <c r="B188" s="85" t="s">
        <v>371</v>
      </c>
      <c r="C188" s="86">
        <v>200</v>
      </c>
      <c r="D188" s="87"/>
      <c r="E188" s="87"/>
      <c r="F188" s="90"/>
      <c r="G188" s="121"/>
    </row>
    <row r="189" spans="1:7" ht="62.4" hidden="1" x14ac:dyDescent="0.3">
      <c r="A189" s="88" t="s">
        <v>149</v>
      </c>
      <c r="B189" s="85" t="s">
        <v>372</v>
      </c>
      <c r="C189" s="86">
        <v>240</v>
      </c>
      <c r="D189" s="90"/>
      <c r="E189" s="90"/>
      <c r="F189" s="90"/>
      <c r="G189" s="121"/>
    </row>
    <row r="190" spans="1:7" ht="62.4" hidden="1" x14ac:dyDescent="0.3">
      <c r="A190" s="143" t="s">
        <v>258</v>
      </c>
      <c r="B190" s="85" t="s">
        <v>373</v>
      </c>
      <c r="C190" s="89"/>
      <c r="D190" s="90"/>
      <c r="E190" s="90"/>
      <c r="F190" s="90"/>
      <c r="G190" s="121"/>
    </row>
    <row r="191" spans="1:7" ht="62.4" hidden="1" x14ac:dyDescent="0.3">
      <c r="A191" s="88" t="s">
        <v>147</v>
      </c>
      <c r="B191" s="85" t="s">
        <v>373</v>
      </c>
      <c r="C191" s="86">
        <v>200</v>
      </c>
      <c r="D191" s="90"/>
      <c r="E191" s="90"/>
      <c r="F191" s="90"/>
      <c r="G191" s="121"/>
    </row>
    <row r="192" spans="1:7" ht="62.4" hidden="1" x14ac:dyDescent="0.3">
      <c r="A192" s="88" t="s">
        <v>149</v>
      </c>
      <c r="B192" s="85" t="s">
        <v>373</v>
      </c>
      <c r="C192" s="86">
        <v>240</v>
      </c>
      <c r="D192" s="87"/>
      <c r="E192" s="87"/>
      <c r="F192" s="90"/>
      <c r="G192" s="121"/>
    </row>
    <row r="193" spans="1:7" ht="8.1" hidden="1" customHeight="1" x14ac:dyDescent="0.3">
      <c r="A193" s="107"/>
      <c r="B193" s="147"/>
      <c r="C193" s="74"/>
      <c r="D193" s="75"/>
      <c r="E193" s="75"/>
      <c r="F193" s="72"/>
      <c r="G193" s="121"/>
    </row>
    <row r="194" spans="1:7" ht="31.2" hidden="1" x14ac:dyDescent="0.3">
      <c r="A194" s="66" t="s">
        <v>263</v>
      </c>
      <c r="B194" s="70" t="s">
        <v>264</v>
      </c>
      <c r="C194" s="74"/>
      <c r="D194" s="75"/>
      <c r="E194" s="75"/>
      <c r="F194" s="72"/>
      <c r="G194" s="121"/>
    </row>
    <row r="195" spans="1:7" ht="140.4" hidden="1" x14ac:dyDescent="0.3">
      <c r="A195" s="76" t="s">
        <v>250</v>
      </c>
      <c r="B195" s="79" t="s">
        <v>374</v>
      </c>
      <c r="C195" s="97"/>
      <c r="D195" s="81"/>
      <c r="E195" s="81"/>
      <c r="F195" s="98"/>
      <c r="G195" s="121"/>
    </row>
    <row r="196" spans="1:7" ht="62.4" hidden="1" x14ac:dyDescent="0.3">
      <c r="A196" s="88" t="s">
        <v>147</v>
      </c>
      <c r="B196" s="85" t="s">
        <v>375</v>
      </c>
      <c r="C196" s="86">
        <v>200</v>
      </c>
      <c r="D196" s="87"/>
      <c r="E196" s="87"/>
      <c r="F196" s="90"/>
      <c r="G196" s="121"/>
    </row>
    <row r="197" spans="1:7" ht="62.4" hidden="1" x14ac:dyDescent="0.3">
      <c r="A197" s="88" t="s">
        <v>149</v>
      </c>
      <c r="B197" s="85" t="s">
        <v>375</v>
      </c>
      <c r="C197" s="86">
        <v>240</v>
      </c>
      <c r="D197" s="87"/>
      <c r="E197" s="87"/>
      <c r="F197" s="90"/>
      <c r="G197" s="121"/>
    </row>
    <row r="198" spans="1:7" ht="62.4" hidden="1" x14ac:dyDescent="0.3">
      <c r="A198" s="88" t="s">
        <v>268</v>
      </c>
      <c r="B198" s="85" t="s">
        <v>271</v>
      </c>
      <c r="C198" s="89"/>
      <c r="D198" s="87"/>
      <c r="E198" s="87"/>
      <c r="F198" s="90"/>
      <c r="G198" s="121"/>
    </row>
    <row r="199" spans="1:7" ht="62.4" hidden="1" x14ac:dyDescent="0.3">
      <c r="A199" s="88" t="s">
        <v>147</v>
      </c>
      <c r="B199" s="85" t="s">
        <v>376</v>
      </c>
      <c r="C199" s="86">
        <v>200</v>
      </c>
      <c r="D199" s="90"/>
      <c r="E199" s="90"/>
      <c r="F199" s="90"/>
      <c r="G199" s="121"/>
    </row>
    <row r="200" spans="1:7" ht="62.4" hidden="1" x14ac:dyDescent="0.3">
      <c r="A200" s="91" t="s">
        <v>149</v>
      </c>
      <c r="B200" s="94" t="s">
        <v>271</v>
      </c>
      <c r="C200" s="105">
        <v>240</v>
      </c>
      <c r="D200" s="96"/>
      <c r="E200" s="96"/>
      <c r="F200" s="96"/>
      <c r="G200" s="121"/>
    </row>
    <row r="201" spans="1:7" ht="9.6" hidden="1" customHeight="1" x14ac:dyDescent="0.3">
      <c r="A201" s="66"/>
      <c r="B201" s="70"/>
      <c r="C201" s="74"/>
      <c r="D201" s="72"/>
      <c r="E201" s="72"/>
      <c r="F201" s="72"/>
      <c r="G201" s="121"/>
    </row>
    <row r="202" spans="1:7" ht="31.2" hidden="1" x14ac:dyDescent="0.3">
      <c r="A202" s="66" t="s">
        <v>283</v>
      </c>
      <c r="B202" s="70" t="s">
        <v>377</v>
      </c>
      <c r="C202" s="74"/>
      <c r="D202" s="72"/>
      <c r="E202" s="72"/>
      <c r="F202" s="72"/>
      <c r="G202" s="121"/>
    </row>
    <row r="203" spans="1:7" ht="140.4" hidden="1" x14ac:dyDescent="0.3">
      <c r="A203" s="76" t="s">
        <v>378</v>
      </c>
      <c r="B203" s="79" t="s">
        <v>379</v>
      </c>
      <c r="C203" s="97"/>
      <c r="D203" s="98"/>
      <c r="E203" s="98"/>
      <c r="F203" s="98"/>
      <c r="G203" s="121"/>
    </row>
    <row r="204" spans="1:7" ht="62.4" hidden="1" x14ac:dyDescent="0.3">
      <c r="A204" s="88" t="s">
        <v>147</v>
      </c>
      <c r="B204" s="85" t="s">
        <v>380</v>
      </c>
      <c r="C204" s="89">
        <v>200</v>
      </c>
      <c r="D204" s="90"/>
      <c r="E204" s="90"/>
      <c r="F204" s="90"/>
      <c r="G204" s="121"/>
    </row>
    <row r="205" spans="1:7" ht="62.4" hidden="1" x14ac:dyDescent="0.3">
      <c r="A205" s="88" t="s">
        <v>149</v>
      </c>
      <c r="B205" s="85" t="s">
        <v>379</v>
      </c>
      <c r="C205" s="89">
        <v>240</v>
      </c>
      <c r="D205" s="90"/>
      <c r="E205" s="90"/>
      <c r="F205" s="90"/>
      <c r="G205" s="121"/>
    </row>
    <row r="206" spans="1:7" ht="46.8" x14ac:dyDescent="0.3">
      <c r="A206" s="88" t="s">
        <v>286</v>
      </c>
      <c r="B206" s="111" t="s">
        <v>381</v>
      </c>
      <c r="C206" s="89"/>
      <c r="D206" s="90">
        <f>D207</f>
        <v>353900</v>
      </c>
      <c r="E206" s="90">
        <f t="shared" ref="E206:F206" si="32">E207</f>
        <v>267699.69</v>
      </c>
      <c r="F206" s="90">
        <f t="shared" si="32"/>
        <v>651490.55000000005</v>
      </c>
      <c r="G206" s="121"/>
    </row>
    <row r="207" spans="1:7" ht="46.8" x14ac:dyDescent="0.3">
      <c r="A207" s="88" t="s">
        <v>147</v>
      </c>
      <c r="B207" s="111" t="s">
        <v>381</v>
      </c>
      <c r="C207" s="89">
        <v>200</v>
      </c>
      <c r="D207" s="90">
        <f>D208</f>
        <v>353900</v>
      </c>
      <c r="E207" s="90">
        <f t="shared" ref="E207:F207" si="33">E208</f>
        <v>267699.69</v>
      </c>
      <c r="F207" s="90">
        <f t="shared" si="33"/>
        <v>651490.55000000005</v>
      </c>
      <c r="G207" s="121"/>
    </row>
    <row r="208" spans="1:7" ht="46.8" x14ac:dyDescent="0.3">
      <c r="A208" s="91" t="s">
        <v>149</v>
      </c>
      <c r="B208" s="111" t="s">
        <v>381</v>
      </c>
      <c r="C208" s="95">
        <v>240</v>
      </c>
      <c r="D208" s="96">
        <v>353900</v>
      </c>
      <c r="E208" s="96">
        <v>267699.69</v>
      </c>
      <c r="F208" s="96">
        <v>651490.55000000005</v>
      </c>
      <c r="G208" s="121"/>
    </row>
    <row r="209" spans="1:7" ht="27" customHeight="1" x14ac:dyDescent="0.3">
      <c r="A209" s="66" t="s">
        <v>382</v>
      </c>
      <c r="B209" s="147"/>
      <c r="C209" s="74"/>
      <c r="D209" s="75"/>
      <c r="E209" s="75">
        <v>101247.31</v>
      </c>
      <c r="F209" s="72">
        <v>202828.45</v>
      </c>
      <c r="G209" s="121"/>
    </row>
    <row r="210" spans="1:7" ht="31.2" hidden="1" x14ac:dyDescent="0.3">
      <c r="A210" s="66" t="s">
        <v>318</v>
      </c>
      <c r="B210" s="70" t="s">
        <v>319</v>
      </c>
      <c r="C210" s="71"/>
      <c r="D210" s="75"/>
      <c r="E210" s="75"/>
      <c r="F210" s="72"/>
      <c r="G210" s="121"/>
    </row>
    <row r="211" spans="1:7" ht="11.25" hidden="1" customHeight="1" x14ac:dyDescent="0.3">
      <c r="A211" s="76" t="s">
        <v>320</v>
      </c>
      <c r="B211" s="79" t="s">
        <v>383</v>
      </c>
      <c r="C211" s="97"/>
      <c r="D211" s="81"/>
      <c r="E211" s="81"/>
      <c r="F211" s="98"/>
      <c r="G211" s="121"/>
    </row>
    <row r="212" spans="1:7" ht="10.5" hidden="1" customHeight="1" x14ac:dyDescent="0.3">
      <c r="A212" s="88" t="s">
        <v>147</v>
      </c>
      <c r="B212" s="85" t="s">
        <v>384</v>
      </c>
      <c r="C212" s="89">
        <v>200</v>
      </c>
      <c r="D212" s="90"/>
      <c r="E212" s="90"/>
      <c r="F212" s="90"/>
      <c r="G212" s="121"/>
    </row>
    <row r="213" spans="1:7" ht="13.5" hidden="1" customHeight="1" x14ac:dyDescent="0.3">
      <c r="A213" s="91" t="s">
        <v>149</v>
      </c>
      <c r="B213" s="94" t="s">
        <v>385</v>
      </c>
      <c r="C213" s="95">
        <v>240</v>
      </c>
      <c r="D213" s="96"/>
      <c r="E213" s="96"/>
      <c r="F213" s="96"/>
      <c r="G213" s="121"/>
    </row>
    <row r="214" spans="1:7" ht="21.6" customHeight="1" x14ac:dyDescent="0.3">
      <c r="A214" s="254" t="s">
        <v>324</v>
      </c>
      <c r="B214" s="255"/>
      <c r="C214" s="256"/>
      <c r="D214" s="72">
        <f>D133+D12</f>
        <v>4338652.6999999993</v>
      </c>
      <c r="E214" s="72">
        <f>E133+E12+E209</f>
        <v>4334239.3599999994</v>
      </c>
      <c r="F214" s="72">
        <f>F133+F12+F209</f>
        <v>4348470.38</v>
      </c>
      <c r="G214" s="121"/>
    </row>
    <row r="215" spans="1:7" x14ac:dyDescent="0.3">
      <c r="A215" s="160"/>
      <c r="B215" s="161"/>
      <c r="C215" s="162"/>
      <c r="D215" s="162"/>
      <c r="E215" s="162"/>
      <c r="F215" s="163"/>
    </row>
    <row r="216" spans="1:7" x14ac:dyDescent="0.3">
      <c r="A216" s="164"/>
      <c r="B216" s="165"/>
      <c r="C216" s="166"/>
      <c r="D216" s="166"/>
      <c r="E216" s="166"/>
      <c r="F216" s="167"/>
    </row>
    <row r="217" spans="1:7" x14ac:dyDescent="0.3">
      <c r="A217" s="164"/>
      <c r="B217" s="165"/>
      <c r="C217" s="166"/>
      <c r="D217" s="166"/>
      <c r="E217" s="166"/>
      <c r="F217" s="167"/>
    </row>
    <row r="218" spans="1:7" x14ac:dyDescent="0.3">
      <c r="A218" s="164"/>
      <c r="B218" s="165"/>
      <c r="C218" s="166"/>
      <c r="D218" s="166"/>
      <c r="E218" s="166"/>
      <c r="F218" s="167"/>
    </row>
    <row r="219" spans="1:7" x14ac:dyDescent="0.3">
      <c r="A219" s="164"/>
      <c r="B219" s="165"/>
      <c r="C219" s="166"/>
      <c r="D219" s="166"/>
      <c r="E219" s="166"/>
      <c r="F219" s="167"/>
    </row>
    <row r="220" spans="1:7" x14ac:dyDescent="0.3">
      <c r="A220" s="168"/>
      <c r="B220" s="169"/>
      <c r="C220" s="170"/>
      <c r="D220" s="170"/>
      <c r="E220" s="170"/>
      <c r="F220" s="171"/>
    </row>
  </sheetData>
  <mergeCells count="12">
    <mergeCell ref="D1:F1"/>
    <mergeCell ref="D2:F2"/>
    <mergeCell ref="D5:F5"/>
    <mergeCell ref="C3:F3"/>
    <mergeCell ref="C4:F4"/>
    <mergeCell ref="A214:C214"/>
    <mergeCell ref="A8:F9"/>
    <mergeCell ref="A7:F7"/>
    <mergeCell ref="A10:A11"/>
    <mergeCell ref="B10:B11"/>
    <mergeCell ref="C10:C11"/>
    <mergeCell ref="D10:F10"/>
  </mergeCells>
  <pageMargins left="0.70866141732283505" right="0.31496062992126" top="0.47244094488188998" bottom="0.47244094488188998" header="0.31496062992126" footer="0.31496062992126"/>
  <pageSetup paperSize="9" scale="85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3743705557422"/>
  </sheetPr>
  <dimension ref="A1:G45"/>
  <sheetViews>
    <sheetView tabSelected="1" zoomScaleSheetLayoutView="108" workbookViewId="0">
      <selection activeCell="J14" sqref="J14"/>
    </sheetView>
  </sheetViews>
  <sheetFormatPr defaultColWidth="9.109375" defaultRowHeight="15.75" customHeight="1" x14ac:dyDescent="0.3"/>
  <cols>
    <col min="1" max="1" width="54.88671875" style="204" customWidth="1"/>
    <col min="2" max="2" width="8.109375" style="205" customWidth="1"/>
    <col min="3" max="3" width="7.44140625" style="204" customWidth="1"/>
    <col min="4" max="4" width="13.33203125" style="204" customWidth="1"/>
    <col min="5" max="5" width="13.5546875" style="204" customWidth="1"/>
    <col min="6" max="6" width="13.44140625" style="204" customWidth="1"/>
    <col min="7" max="7" width="2.5546875" style="204" customWidth="1"/>
    <col min="8" max="8" width="12" style="204" customWidth="1"/>
    <col min="9" max="16384" width="9.109375" style="204"/>
  </cols>
  <sheetData>
    <row r="1" spans="1:7" ht="14.4" customHeight="1" x14ac:dyDescent="0.3">
      <c r="B1" s="172"/>
      <c r="C1" s="173"/>
      <c r="D1" s="252" t="s">
        <v>386</v>
      </c>
      <c r="E1" s="252"/>
      <c r="F1" s="252"/>
    </row>
    <row r="2" spans="1:7" ht="15.75" customHeight="1" x14ac:dyDescent="0.3">
      <c r="B2" s="172"/>
      <c r="C2" s="173"/>
      <c r="D2" s="252" t="s">
        <v>104</v>
      </c>
      <c r="E2" s="252"/>
      <c r="F2" s="252"/>
    </row>
    <row r="3" spans="1:7" ht="16.5" customHeight="1" x14ac:dyDescent="0.3">
      <c r="B3" s="60"/>
      <c r="C3" s="252" t="s">
        <v>387</v>
      </c>
      <c r="D3" s="252"/>
      <c r="E3" s="252"/>
      <c r="F3" s="252"/>
    </row>
    <row r="4" spans="1:7" ht="29.25" customHeight="1" x14ac:dyDescent="0.3">
      <c r="B4" s="60"/>
      <c r="C4" s="252" t="s">
        <v>106</v>
      </c>
      <c r="D4" s="252"/>
      <c r="E4" s="252"/>
      <c r="F4" s="252"/>
    </row>
    <row r="5" spans="1:7" ht="15.6" x14ac:dyDescent="0.3">
      <c r="B5" s="60"/>
      <c r="C5" s="59"/>
      <c r="D5" s="253" t="s">
        <v>388</v>
      </c>
      <c r="E5" s="253"/>
      <c r="F5" s="253"/>
    </row>
    <row r="6" spans="1:7" ht="6.75" customHeight="1" x14ac:dyDescent="0.3">
      <c r="B6" s="60"/>
      <c r="C6" s="59"/>
      <c r="D6" s="63"/>
      <c r="E6" s="63"/>
      <c r="F6" s="63"/>
    </row>
    <row r="7" spans="1:7" ht="47.1" customHeight="1" x14ac:dyDescent="0.3">
      <c r="A7" s="5" t="s">
        <v>389</v>
      </c>
      <c r="B7" s="5"/>
      <c r="C7" s="5"/>
      <c r="D7" s="5"/>
      <c r="E7" s="5"/>
      <c r="F7" s="5"/>
    </row>
    <row r="8" spans="1:7" ht="18" hidden="1" customHeight="1" x14ac:dyDescent="0.3">
      <c r="A8" s="1" t="s">
        <v>390</v>
      </c>
      <c r="B8" s="1"/>
      <c r="C8" s="1"/>
      <c r="D8" s="1"/>
      <c r="E8" s="1"/>
      <c r="F8" s="1"/>
    </row>
    <row r="9" spans="1:7" ht="17.399999999999999" customHeight="1" x14ac:dyDescent="0.3">
      <c r="A9" s="265" t="s">
        <v>391</v>
      </c>
      <c r="B9" s="266" t="s">
        <v>392</v>
      </c>
      <c r="C9" s="265" t="s">
        <v>122</v>
      </c>
      <c r="D9" s="267" t="s">
        <v>125</v>
      </c>
      <c r="E9" s="267"/>
      <c r="F9" s="267"/>
    </row>
    <row r="10" spans="1:7" ht="38.25" customHeight="1" x14ac:dyDescent="0.3">
      <c r="A10" s="265"/>
      <c r="B10" s="266"/>
      <c r="C10" s="265"/>
      <c r="D10" s="133" t="s">
        <v>33</v>
      </c>
      <c r="E10" s="133" t="s">
        <v>109</v>
      </c>
      <c r="F10" s="133" t="s">
        <v>111</v>
      </c>
      <c r="G10" s="174"/>
    </row>
    <row r="11" spans="1:7" ht="18.75" customHeight="1" x14ac:dyDescent="0.3">
      <c r="A11" s="175" t="s">
        <v>128</v>
      </c>
      <c r="B11" s="176" t="s">
        <v>129</v>
      </c>
      <c r="C11" s="176" t="s">
        <v>130</v>
      </c>
      <c r="D11" s="177">
        <f>D12+D14+D15+D16+D17</f>
        <v>3420694</v>
      </c>
      <c r="E11" s="177">
        <f t="shared" ref="E11:F11" si="0">E12+E14+E15+E16+E17</f>
        <v>3394437.78</v>
      </c>
      <c r="F11" s="177">
        <f t="shared" si="0"/>
        <v>3255742.1599999997</v>
      </c>
      <c r="G11" s="174"/>
    </row>
    <row r="12" spans="1:7" ht="48.6" customHeight="1" x14ac:dyDescent="0.3">
      <c r="A12" s="178" t="s">
        <v>393</v>
      </c>
      <c r="B12" s="179" t="s">
        <v>394</v>
      </c>
      <c r="C12" s="179" t="s">
        <v>395</v>
      </c>
      <c r="D12" s="180">
        <v>885568.32</v>
      </c>
      <c r="E12" s="180">
        <v>885568.32</v>
      </c>
      <c r="F12" s="180">
        <v>885568.32</v>
      </c>
      <c r="G12" s="174"/>
    </row>
    <row r="13" spans="1:7" ht="47.4" hidden="1" customHeight="1" x14ac:dyDescent="0.3">
      <c r="A13" s="178" t="s">
        <v>396</v>
      </c>
      <c r="B13" s="179" t="s">
        <v>129</v>
      </c>
      <c r="C13" s="179" t="s">
        <v>151</v>
      </c>
      <c r="D13" s="180"/>
      <c r="E13" s="180"/>
      <c r="F13" s="180"/>
      <c r="G13" s="174"/>
    </row>
    <row r="14" spans="1:7" ht="62.1" customHeight="1" x14ac:dyDescent="0.3">
      <c r="A14" s="178" t="s">
        <v>153</v>
      </c>
      <c r="B14" s="179" t="s">
        <v>129</v>
      </c>
      <c r="C14" s="179" t="s">
        <v>144</v>
      </c>
      <c r="D14" s="180">
        <v>2302518.6800000002</v>
      </c>
      <c r="E14" s="180">
        <v>2286262.46</v>
      </c>
      <c r="F14" s="180">
        <v>2282566.84</v>
      </c>
      <c r="G14" s="174"/>
    </row>
    <row r="15" spans="1:7" ht="51.6" customHeight="1" x14ac:dyDescent="0.3">
      <c r="A15" s="178" t="s">
        <v>174</v>
      </c>
      <c r="B15" s="179" t="s">
        <v>129</v>
      </c>
      <c r="C15" s="179" t="s">
        <v>175</v>
      </c>
      <c r="D15" s="180">
        <v>67607</v>
      </c>
      <c r="E15" s="180">
        <v>67607</v>
      </c>
      <c r="F15" s="180">
        <v>67607</v>
      </c>
      <c r="G15" s="174"/>
    </row>
    <row r="16" spans="1:7" ht="18" customHeight="1" x14ac:dyDescent="0.3">
      <c r="A16" s="178" t="s">
        <v>184</v>
      </c>
      <c r="B16" s="179" t="s">
        <v>129</v>
      </c>
      <c r="C16" s="179">
        <v>11</v>
      </c>
      <c r="D16" s="180">
        <v>20000</v>
      </c>
      <c r="E16" s="180">
        <v>20000</v>
      </c>
      <c r="F16" s="180">
        <v>20000</v>
      </c>
      <c r="G16" s="174"/>
    </row>
    <row r="17" spans="1:7" ht="17.25" customHeight="1" x14ac:dyDescent="0.3">
      <c r="A17" s="181" t="s">
        <v>191</v>
      </c>
      <c r="B17" s="182" t="s">
        <v>129</v>
      </c>
      <c r="C17" s="182">
        <v>13</v>
      </c>
      <c r="D17" s="183">
        <v>145000</v>
      </c>
      <c r="E17" s="183">
        <v>135000</v>
      </c>
      <c r="F17" s="183">
        <v>0</v>
      </c>
      <c r="G17" s="174"/>
    </row>
    <row r="18" spans="1:7" ht="20.25" customHeight="1" x14ac:dyDescent="0.3">
      <c r="A18" s="184" t="s">
        <v>197</v>
      </c>
      <c r="B18" s="185" t="s">
        <v>132</v>
      </c>
      <c r="C18" s="185" t="s">
        <v>130</v>
      </c>
      <c r="D18" s="177">
        <f>D19</f>
        <v>190050.7</v>
      </c>
      <c r="E18" s="186">
        <f>E19</f>
        <v>196846.58</v>
      </c>
      <c r="F18" s="186">
        <f>F19</f>
        <v>204401.22</v>
      </c>
      <c r="G18" s="174"/>
    </row>
    <row r="19" spans="1:7" ht="20.25" customHeight="1" x14ac:dyDescent="0.3">
      <c r="A19" s="181" t="s">
        <v>198</v>
      </c>
      <c r="B19" s="182" t="s">
        <v>132</v>
      </c>
      <c r="C19" s="182" t="s">
        <v>151</v>
      </c>
      <c r="D19" s="183">
        <v>190050.7</v>
      </c>
      <c r="E19" s="183">
        <v>196846.58</v>
      </c>
      <c r="F19" s="183">
        <v>204401.22</v>
      </c>
      <c r="G19" s="174"/>
    </row>
    <row r="20" spans="1:7" ht="28.5" customHeight="1" x14ac:dyDescent="0.3">
      <c r="A20" s="184" t="s">
        <v>204</v>
      </c>
      <c r="B20" s="185" t="s">
        <v>151</v>
      </c>
      <c r="C20" s="185" t="s">
        <v>130</v>
      </c>
      <c r="D20" s="177">
        <f>D21</f>
        <v>40000</v>
      </c>
      <c r="E20" s="177">
        <f t="shared" ref="E20:F20" si="1">E21</f>
        <v>40000</v>
      </c>
      <c r="F20" s="177">
        <f t="shared" si="1"/>
        <v>0</v>
      </c>
      <c r="G20" s="174"/>
    </row>
    <row r="21" spans="1:7" ht="47.1" customHeight="1" x14ac:dyDescent="0.3">
      <c r="A21" s="181" t="s">
        <v>205</v>
      </c>
      <c r="B21" s="182" t="s">
        <v>151</v>
      </c>
      <c r="C21" s="182">
        <v>10</v>
      </c>
      <c r="D21" s="183">
        <v>40000</v>
      </c>
      <c r="E21" s="183">
        <v>40000</v>
      </c>
      <c r="F21" s="183">
        <v>0</v>
      </c>
      <c r="G21" s="174"/>
    </row>
    <row r="22" spans="1:7" ht="27" hidden="1" customHeight="1" x14ac:dyDescent="0.3">
      <c r="A22" s="187" t="s">
        <v>221</v>
      </c>
      <c r="B22" s="188" t="s">
        <v>144</v>
      </c>
      <c r="C22" s="188" t="s">
        <v>130</v>
      </c>
      <c r="D22" s="177" t="s">
        <v>397</v>
      </c>
      <c r="E22" s="186" t="s">
        <v>398</v>
      </c>
      <c r="F22" s="186" t="s">
        <v>398</v>
      </c>
      <c r="G22" s="174"/>
    </row>
    <row r="23" spans="1:7" ht="20.100000000000001" hidden="1" customHeight="1" x14ac:dyDescent="0.3">
      <c r="A23" s="88" t="s">
        <v>222</v>
      </c>
      <c r="B23" s="189" t="s">
        <v>144</v>
      </c>
      <c r="C23" s="189" t="s">
        <v>223</v>
      </c>
      <c r="D23" s="180"/>
      <c r="E23" s="180"/>
      <c r="F23" s="180"/>
      <c r="G23" s="174"/>
    </row>
    <row r="24" spans="1:7" ht="21" hidden="1" customHeight="1" x14ac:dyDescent="0.3">
      <c r="A24" s="152" t="s">
        <v>237</v>
      </c>
      <c r="B24" s="190" t="s">
        <v>144</v>
      </c>
      <c r="C24" s="190" t="s">
        <v>238</v>
      </c>
      <c r="D24" s="183"/>
      <c r="E24" s="183"/>
      <c r="F24" s="183"/>
      <c r="G24" s="174"/>
    </row>
    <row r="25" spans="1:7" ht="23.4" customHeight="1" x14ac:dyDescent="0.3">
      <c r="A25" s="187" t="s">
        <v>245</v>
      </c>
      <c r="B25" s="176" t="s">
        <v>246</v>
      </c>
      <c r="C25" s="176" t="s">
        <v>130</v>
      </c>
      <c r="D25" s="177">
        <f>D28</f>
        <v>653900</v>
      </c>
      <c r="E25" s="177">
        <f>E28</f>
        <v>567699.68999999994</v>
      </c>
      <c r="F25" s="177">
        <f t="shared" ref="F25" si="2">F28</f>
        <v>651490.55000000005</v>
      </c>
      <c r="G25" s="174"/>
    </row>
    <row r="26" spans="1:7" ht="20.100000000000001" hidden="1" customHeight="1" x14ac:dyDescent="0.3">
      <c r="A26" s="88" t="s">
        <v>247</v>
      </c>
      <c r="B26" s="189" t="s">
        <v>246</v>
      </c>
      <c r="C26" s="189" t="s">
        <v>129</v>
      </c>
      <c r="D26" s="180"/>
      <c r="E26" s="180"/>
      <c r="F26" s="180"/>
      <c r="G26" s="174"/>
    </row>
    <row r="27" spans="1:7" ht="20.100000000000001" hidden="1" customHeight="1" x14ac:dyDescent="0.3">
      <c r="A27" s="88" t="s">
        <v>262</v>
      </c>
      <c r="B27" s="84" t="s">
        <v>246</v>
      </c>
      <c r="C27" s="84" t="s">
        <v>132</v>
      </c>
      <c r="D27" s="180"/>
      <c r="E27" s="180"/>
      <c r="F27" s="180"/>
      <c r="G27" s="174"/>
    </row>
    <row r="28" spans="1:7" ht="21.6" customHeight="1" x14ac:dyDescent="0.3">
      <c r="A28" s="191" t="s">
        <v>272</v>
      </c>
      <c r="B28" s="192" t="s">
        <v>246</v>
      </c>
      <c r="C28" s="192" t="s">
        <v>151</v>
      </c>
      <c r="D28" s="183">
        <v>653900</v>
      </c>
      <c r="E28" s="183">
        <v>567699.68999999994</v>
      </c>
      <c r="F28" s="183">
        <v>651490.55000000005</v>
      </c>
      <c r="G28" s="174"/>
    </row>
    <row r="29" spans="1:7" ht="22.5" hidden="1" customHeight="1" x14ac:dyDescent="0.3">
      <c r="A29" s="187" t="s">
        <v>289</v>
      </c>
      <c r="B29" s="176" t="s">
        <v>290</v>
      </c>
      <c r="C29" s="176" t="s">
        <v>130</v>
      </c>
      <c r="D29" s="177" t="s">
        <v>397</v>
      </c>
      <c r="E29" s="186" t="s">
        <v>398</v>
      </c>
      <c r="F29" s="186" t="s">
        <v>398</v>
      </c>
      <c r="G29" s="174"/>
    </row>
    <row r="30" spans="1:7" ht="20.399999999999999" hidden="1" customHeight="1" x14ac:dyDescent="0.3">
      <c r="A30" s="152" t="s">
        <v>291</v>
      </c>
      <c r="B30" s="190" t="s">
        <v>290</v>
      </c>
      <c r="C30" s="190" t="s">
        <v>129</v>
      </c>
      <c r="D30" s="183"/>
      <c r="E30" s="183"/>
      <c r="F30" s="183"/>
      <c r="G30" s="174"/>
    </row>
    <row r="31" spans="1:7" ht="20.399999999999999" hidden="1" customHeight="1" x14ac:dyDescent="0.3">
      <c r="A31" s="193" t="s">
        <v>297</v>
      </c>
      <c r="B31" s="176" t="s">
        <v>298</v>
      </c>
      <c r="C31" s="176" t="s">
        <v>130</v>
      </c>
      <c r="D31" s="177" t="s">
        <v>397</v>
      </c>
      <c r="E31" s="186" t="s">
        <v>398</v>
      </c>
      <c r="F31" s="186" t="s">
        <v>398</v>
      </c>
      <c r="G31" s="174"/>
    </row>
    <row r="32" spans="1:7" ht="20.399999999999999" hidden="1" customHeight="1" x14ac:dyDescent="0.3">
      <c r="A32" s="194" t="s">
        <v>299</v>
      </c>
      <c r="B32" s="190" t="s">
        <v>298</v>
      </c>
      <c r="C32" s="190" t="s">
        <v>129</v>
      </c>
      <c r="D32" s="183"/>
      <c r="E32" s="183"/>
      <c r="F32" s="183"/>
      <c r="G32" s="174"/>
    </row>
    <row r="33" spans="1:7" ht="20.399999999999999" customHeight="1" x14ac:dyDescent="0.3">
      <c r="A33" s="187" t="s">
        <v>308</v>
      </c>
      <c r="B33" s="176" t="s">
        <v>206</v>
      </c>
      <c r="C33" s="176" t="s">
        <v>130</v>
      </c>
      <c r="D33" s="177">
        <f>D34</f>
        <v>34008</v>
      </c>
      <c r="E33" s="177">
        <f t="shared" ref="E33:F33" si="3">E34</f>
        <v>34008</v>
      </c>
      <c r="F33" s="177">
        <f t="shared" si="3"/>
        <v>34008</v>
      </c>
      <c r="G33" s="174"/>
    </row>
    <row r="34" spans="1:7" ht="21.6" customHeight="1" x14ac:dyDescent="0.3">
      <c r="A34" s="152" t="s">
        <v>309</v>
      </c>
      <c r="B34" s="192" t="s">
        <v>206</v>
      </c>
      <c r="C34" s="192" t="s">
        <v>129</v>
      </c>
      <c r="D34" s="195">
        <v>34008</v>
      </c>
      <c r="E34" s="195">
        <v>34008</v>
      </c>
      <c r="F34" s="195">
        <v>34008</v>
      </c>
      <c r="G34" s="196"/>
    </row>
    <row r="35" spans="1:7" ht="15.6" x14ac:dyDescent="0.3">
      <c r="A35" s="187" t="s">
        <v>399</v>
      </c>
      <c r="B35" s="197" t="s">
        <v>130</v>
      </c>
      <c r="C35" s="197" t="s">
        <v>130</v>
      </c>
      <c r="D35" s="177">
        <v>0</v>
      </c>
      <c r="E35" s="186">
        <v>101247.31</v>
      </c>
      <c r="F35" s="186">
        <v>202828.45</v>
      </c>
      <c r="G35" s="196"/>
    </row>
    <row r="36" spans="1:7" ht="21.9" hidden="1" customHeight="1" x14ac:dyDescent="0.3">
      <c r="A36" s="91" t="s">
        <v>317</v>
      </c>
      <c r="B36" s="93" t="s">
        <v>185</v>
      </c>
      <c r="C36" s="93" t="s">
        <v>132</v>
      </c>
      <c r="D36" s="198"/>
      <c r="E36" s="198"/>
      <c r="F36" s="198"/>
      <c r="G36" s="196"/>
    </row>
    <row r="37" spans="1:7" ht="24.9" customHeight="1" x14ac:dyDescent="0.3">
      <c r="A37" s="264" t="s">
        <v>324</v>
      </c>
      <c r="B37" s="264"/>
      <c r="C37" s="264"/>
      <c r="D37" s="199">
        <f>D33+D25+D20+D11+D18</f>
        <v>4338652.7</v>
      </c>
      <c r="E37" s="199">
        <f>E33+E25+E20+E11+E18+E35</f>
        <v>4334239.3599999994</v>
      </c>
      <c r="F37" s="199">
        <f>F33+F25+F20+F11+F18+F35</f>
        <v>4348470.38</v>
      </c>
      <c r="G37" s="196"/>
    </row>
    <row r="38" spans="1:7" ht="15.6" x14ac:dyDescent="0.3">
      <c r="A38" s="61"/>
      <c r="B38" s="200"/>
      <c r="C38" s="196"/>
      <c r="D38" s="196"/>
      <c r="E38" s="196"/>
      <c r="F38" s="196"/>
      <c r="G38" s="196"/>
    </row>
    <row r="39" spans="1:7" ht="15.6" x14ac:dyDescent="0.3">
      <c r="A39" s="196"/>
      <c r="B39" s="200"/>
      <c r="C39" s="196"/>
      <c r="D39" s="196"/>
      <c r="E39" s="196"/>
      <c r="F39" s="201"/>
      <c r="G39" s="196"/>
    </row>
    <row r="40" spans="1:7" ht="15.6" x14ac:dyDescent="0.3">
      <c r="F40" s="174"/>
    </row>
    <row r="41" spans="1:7" ht="15.6" x14ac:dyDescent="0.3">
      <c r="A41" s="202"/>
    </row>
    <row r="42" spans="1:7" ht="15.6" x14ac:dyDescent="0.3">
      <c r="F42" s="174"/>
    </row>
    <row r="45" spans="1:7" ht="15.6" x14ac:dyDescent="0.3">
      <c r="D45" s="203"/>
      <c r="E45" s="203"/>
    </row>
  </sheetData>
  <mergeCells count="12">
    <mergeCell ref="D1:F1"/>
    <mergeCell ref="D2:F2"/>
    <mergeCell ref="D5:F5"/>
    <mergeCell ref="C3:F3"/>
    <mergeCell ref="C4:F4"/>
    <mergeCell ref="A37:C37"/>
    <mergeCell ref="A7:F7"/>
    <mergeCell ref="A9:A10"/>
    <mergeCell ref="B9:B10"/>
    <mergeCell ref="C9:C10"/>
    <mergeCell ref="D9:F9"/>
    <mergeCell ref="A8:F8"/>
  </mergeCells>
  <pageMargins left="1.0629921259842501" right="0.196850393700787" top="0.39370078740157499" bottom="0.39370078740157499" header="0.31496062992126" footer="0.31496062992126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zoomScaleNormal="100" zoomScaleSheetLayoutView="100" workbookViewId="0">
      <selection activeCell="G11" sqref="G11"/>
    </sheetView>
  </sheetViews>
  <sheetFormatPr defaultColWidth="9.109375" defaultRowHeight="15" customHeight="1" x14ac:dyDescent="0.25"/>
  <cols>
    <col min="1" max="1" width="52.6640625" style="218" customWidth="1"/>
    <col min="2" max="2" width="13.88671875" style="218" customWidth="1"/>
    <col min="3" max="3" width="12.44140625" style="218" customWidth="1"/>
    <col min="4" max="4" width="14.33203125" style="218" customWidth="1"/>
    <col min="5" max="16384" width="9.109375" style="219"/>
  </cols>
  <sheetData>
    <row r="1" spans="1:4" ht="15.75" customHeight="1" x14ac:dyDescent="0.3">
      <c r="A1" s="206"/>
      <c r="B1" s="252" t="s">
        <v>400</v>
      </c>
      <c r="C1" s="252"/>
      <c r="D1" s="252"/>
    </row>
    <row r="2" spans="1:4" ht="15" customHeight="1" x14ac:dyDescent="0.3">
      <c r="A2" s="206"/>
      <c r="B2" s="252" t="s">
        <v>104</v>
      </c>
      <c r="C2" s="252"/>
      <c r="D2" s="252"/>
    </row>
    <row r="3" spans="1:4" ht="20.100000000000001" customHeight="1" x14ac:dyDescent="0.3">
      <c r="A3" s="206"/>
      <c r="B3" s="252" t="s">
        <v>105</v>
      </c>
      <c r="C3" s="252"/>
      <c r="D3" s="252"/>
    </row>
    <row r="4" spans="1:4" ht="29.25" customHeight="1" x14ac:dyDescent="0.3">
      <c r="A4" s="206"/>
      <c r="B4" s="252" t="s">
        <v>106</v>
      </c>
      <c r="C4" s="252"/>
      <c r="D4" s="252"/>
    </row>
    <row r="5" spans="1:4" ht="16.5" customHeight="1" x14ac:dyDescent="0.3">
      <c r="A5" s="206"/>
      <c r="B5" s="253" t="s">
        <v>116</v>
      </c>
      <c r="C5" s="253"/>
      <c r="D5" s="253"/>
    </row>
    <row r="6" spans="1:4" ht="24" hidden="1" customHeight="1" x14ac:dyDescent="0.3">
      <c r="A6" s="206"/>
      <c r="B6" s="207"/>
      <c r="C6" s="207"/>
      <c r="D6" s="207"/>
    </row>
    <row r="7" spans="1:4" ht="78.900000000000006" customHeight="1" x14ac:dyDescent="0.3">
      <c r="A7" s="269" t="s">
        <v>401</v>
      </c>
      <c r="B7" s="269"/>
      <c r="C7" s="269"/>
      <c r="D7" s="269"/>
    </row>
    <row r="8" spans="1:4" ht="15.6" x14ac:dyDescent="0.3">
      <c r="A8" s="206"/>
      <c r="B8" s="206"/>
      <c r="C8" s="206"/>
      <c r="D8" s="206"/>
    </row>
    <row r="9" spans="1:4" ht="12.9" customHeight="1" x14ac:dyDescent="0.25">
      <c r="A9" s="14" t="s">
        <v>402</v>
      </c>
      <c r="B9" s="268" t="s">
        <v>125</v>
      </c>
      <c r="C9" s="268"/>
      <c r="D9" s="268"/>
    </row>
    <row r="10" spans="1:4" ht="24" customHeight="1" x14ac:dyDescent="0.25">
      <c r="A10" s="268"/>
      <c r="B10" s="208" t="s">
        <v>33</v>
      </c>
      <c r="C10" s="208" t="s">
        <v>109</v>
      </c>
      <c r="D10" s="208" t="s">
        <v>111</v>
      </c>
    </row>
    <row r="11" spans="1:4" ht="46.8" x14ac:dyDescent="0.25">
      <c r="A11" s="209" t="s">
        <v>403</v>
      </c>
      <c r="B11" s="210">
        <v>67607</v>
      </c>
      <c r="C11" s="210">
        <v>67607</v>
      </c>
      <c r="D11" s="210">
        <v>67607</v>
      </c>
    </row>
    <row r="12" spans="1:4" ht="15.6" x14ac:dyDescent="0.25">
      <c r="A12" s="211"/>
      <c r="B12" s="210"/>
      <c r="C12" s="210"/>
      <c r="D12" s="210"/>
    </row>
    <row r="13" spans="1:4" ht="15.6" x14ac:dyDescent="0.25">
      <c r="A13" s="212"/>
      <c r="B13" s="210"/>
      <c r="C13" s="210"/>
      <c r="D13" s="210"/>
    </row>
    <row r="14" spans="1:4" ht="15.6" x14ac:dyDescent="0.25">
      <c r="A14" s="213"/>
      <c r="B14" s="214"/>
      <c r="C14" s="214"/>
      <c r="D14" s="214"/>
    </row>
    <row r="15" spans="1:4" ht="20.100000000000001" customHeight="1" x14ac:dyDescent="0.25">
      <c r="A15" s="215" t="s">
        <v>404</v>
      </c>
      <c r="B15" s="216">
        <f>B11</f>
        <v>67607</v>
      </c>
      <c r="C15" s="216">
        <f>C11</f>
        <v>67607</v>
      </c>
      <c r="D15" s="216">
        <f>D11</f>
        <v>67607</v>
      </c>
    </row>
    <row r="16" spans="1:4" x14ac:dyDescent="0.25">
      <c r="B16" s="217"/>
      <c r="C16" s="217"/>
      <c r="D16" s="217"/>
    </row>
  </sheetData>
  <mergeCells count="8">
    <mergeCell ref="A9:A10"/>
    <mergeCell ref="B9:D9"/>
    <mergeCell ref="B1:D1"/>
    <mergeCell ref="B2:D2"/>
    <mergeCell ref="B3:D3"/>
    <mergeCell ref="B5:D5"/>
    <mergeCell ref="B4:D4"/>
    <mergeCell ref="A7:D7"/>
  </mergeCells>
  <pageMargins left="0.98425196850393704" right="0.39370078740157499" top="0.78740157480314998" bottom="0.78740157480314998" header="0.511811023622047" footer="0.511811023622047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BreakPreview" topLeftCell="A9" zoomScaleNormal="100" zoomScaleSheetLayoutView="100" workbookViewId="0">
      <selection activeCell="H24" sqref="H24"/>
    </sheetView>
  </sheetViews>
  <sheetFormatPr defaultColWidth="11.109375" defaultRowHeight="31.5" customHeight="1" x14ac:dyDescent="0.25"/>
  <cols>
    <col min="1" max="1" width="47.5546875" style="250" customWidth="1"/>
    <col min="2" max="2" width="28" style="250" customWidth="1"/>
    <col min="3" max="3" width="12.33203125" style="250" customWidth="1"/>
    <col min="4" max="4" width="14.44140625" style="250" customWidth="1"/>
    <col min="5" max="5" width="13.44140625" style="250" customWidth="1"/>
    <col min="6" max="16384" width="11.109375" style="251"/>
  </cols>
  <sheetData>
    <row r="1" spans="1:5" ht="18" customHeight="1" x14ac:dyDescent="0.3">
      <c r="A1" s="220"/>
      <c r="B1" s="221"/>
      <c r="C1" s="252" t="s">
        <v>405</v>
      </c>
      <c r="D1" s="252"/>
      <c r="E1" s="252"/>
    </row>
    <row r="2" spans="1:5" ht="15" customHeight="1" x14ac:dyDescent="0.3">
      <c r="A2" s="220"/>
      <c r="B2" s="252" t="s">
        <v>104</v>
      </c>
      <c r="C2" s="252"/>
      <c r="D2" s="252"/>
      <c r="E2" s="252"/>
    </row>
    <row r="3" spans="1:5" ht="16.5" customHeight="1" x14ac:dyDescent="0.3">
      <c r="A3" s="220"/>
      <c r="B3" s="252" t="s">
        <v>387</v>
      </c>
      <c r="C3" s="252"/>
      <c r="D3" s="252"/>
      <c r="E3" s="252"/>
    </row>
    <row r="4" spans="1:5" ht="16.5" customHeight="1" x14ac:dyDescent="0.3">
      <c r="A4" s="220"/>
      <c r="B4" s="252" t="s">
        <v>106</v>
      </c>
      <c r="C4" s="252"/>
      <c r="D4" s="252"/>
      <c r="E4" s="252"/>
    </row>
    <row r="5" spans="1:5" ht="15.6" customHeight="1" x14ac:dyDescent="0.3">
      <c r="A5" s="220"/>
      <c r="B5" s="222"/>
      <c r="C5" s="253" t="s">
        <v>116</v>
      </c>
      <c r="D5" s="253"/>
      <c r="E5" s="253"/>
    </row>
    <row r="6" spans="1:5" ht="0.75" customHeight="1" x14ac:dyDescent="0.3">
      <c r="A6" s="220"/>
      <c r="B6" s="222"/>
      <c r="C6" s="223"/>
      <c r="D6" s="223"/>
      <c r="E6" s="223"/>
    </row>
    <row r="7" spans="1:5" ht="39.75" customHeight="1" x14ac:dyDescent="0.25">
      <c r="A7" s="8" t="s">
        <v>406</v>
      </c>
      <c r="B7" s="8"/>
      <c r="C7" s="8"/>
      <c r="D7" s="8"/>
      <c r="E7" s="8"/>
    </row>
    <row r="8" spans="1:5" ht="48.9" hidden="1" customHeight="1" x14ac:dyDescent="0.3">
      <c r="A8" s="270" t="s">
        <v>407</v>
      </c>
      <c r="B8" s="270"/>
      <c r="C8" s="270"/>
      <c r="D8" s="270"/>
      <c r="E8" s="270"/>
    </row>
    <row r="9" spans="1:5" ht="24" customHeight="1" x14ac:dyDescent="0.25">
      <c r="A9" s="268" t="s">
        <v>408</v>
      </c>
      <c r="B9" s="14" t="s">
        <v>11</v>
      </c>
      <c r="C9" s="268" t="s">
        <v>112</v>
      </c>
      <c r="D9" s="268"/>
      <c r="E9" s="268"/>
    </row>
    <row r="10" spans="1:5" ht="24.6" customHeight="1" x14ac:dyDescent="0.25">
      <c r="A10" s="268"/>
      <c r="B10" s="14"/>
      <c r="C10" s="225" t="s">
        <v>33</v>
      </c>
      <c r="D10" s="225" t="s">
        <v>109</v>
      </c>
      <c r="E10" s="225" t="s">
        <v>111</v>
      </c>
    </row>
    <row r="11" spans="1:5" s="226" customFormat="1" ht="31.5" hidden="1" customHeight="1" x14ac:dyDescent="0.3">
      <c r="A11" s="227" t="s">
        <v>409</v>
      </c>
      <c r="B11" s="224" t="s">
        <v>410</v>
      </c>
      <c r="C11" s="228" t="s">
        <v>398</v>
      </c>
      <c r="D11" s="228" t="s">
        <v>398</v>
      </c>
      <c r="E11" s="228" t="s">
        <v>398</v>
      </c>
    </row>
    <row r="12" spans="1:5" s="229" customFormat="1" ht="31.5" hidden="1" customHeight="1" x14ac:dyDescent="0.25">
      <c r="A12" s="230" t="s">
        <v>411</v>
      </c>
      <c r="B12" s="231" t="s">
        <v>412</v>
      </c>
      <c r="C12" s="232"/>
      <c r="D12" s="232"/>
      <c r="E12" s="232"/>
    </row>
    <row r="13" spans="1:5" s="229" customFormat="1" ht="46.5" hidden="1" customHeight="1" x14ac:dyDescent="0.25">
      <c r="A13" s="233" t="s">
        <v>413</v>
      </c>
      <c r="B13" s="234" t="s">
        <v>414</v>
      </c>
      <c r="C13" s="235"/>
      <c r="D13" s="235"/>
      <c r="E13" s="235"/>
    </row>
    <row r="14" spans="1:5" s="229" customFormat="1" ht="41.4" hidden="1" customHeight="1" x14ac:dyDescent="0.25">
      <c r="A14" s="236" t="s">
        <v>415</v>
      </c>
      <c r="B14" s="234" t="s">
        <v>416</v>
      </c>
      <c r="C14" s="235"/>
      <c r="D14" s="235"/>
      <c r="E14" s="235"/>
    </row>
    <row r="15" spans="1:5" s="229" customFormat="1" ht="49.5" hidden="1" customHeight="1" x14ac:dyDescent="0.25">
      <c r="A15" s="237" t="s">
        <v>417</v>
      </c>
      <c r="B15" s="238" t="s">
        <v>418</v>
      </c>
      <c r="C15" s="239"/>
      <c r="D15" s="239"/>
      <c r="E15" s="239"/>
    </row>
    <row r="16" spans="1:5" ht="31.5" customHeight="1" x14ac:dyDescent="0.25">
      <c r="A16" s="240" t="s">
        <v>419</v>
      </c>
      <c r="B16" s="241" t="s">
        <v>420</v>
      </c>
      <c r="C16" s="242">
        <f>C21-(-C17)</f>
        <v>21145</v>
      </c>
      <c r="D16" s="242">
        <f>D21-(-D17)</f>
        <v>21351</v>
      </c>
      <c r="E16" s="242">
        <f>E21-(-E17)</f>
        <v>21516</v>
      </c>
    </row>
    <row r="17" spans="1:5" ht="24.9" customHeight="1" x14ac:dyDescent="0.25">
      <c r="A17" s="230" t="s">
        <v>421</v>
      </c>
      <c r="B17" s="243" t="s">
        <v>422</v>
      </c>
      <c r="C17" s="244">
        <f t="shared" ref="C17:E19" si="0">C18</f>
        <v>-4317507.7</v>
      </c>
      <c r="D17" s="244">
        <f t="shared" si="0"/>
        <v>-4312888.3600000003</v>
      </c>
      <c r="E17" s="244">
        <f t="shared" si="0"/>
        <v>-4326954.38</v>
      </c>
    </row>
    <row r="18" spans="1:5" ht="20.399999999999999" customHeight="1" x14ac:dyDescent="0.25">
      <c r="A18" s="236" t="s">
        <v>423</v>
      </c>
      <c r="B18" s="234" t="s">
        <v>424</v>
      </c>
      <c r="C18" s="245">
        <f t="shared" si="0"/>
        <v>-4317507.7</v>
      </c>
      <c r="D18" s="245">
        <f t="shared" si="0"/>
        <v>-4312888.3600000003</v>
      </c>
      <c r="E18" s="245">
        <f t="shared" si="0"/>
        <v>-4326954.38</v>
      </c>
    </row>
    <row r="19" spans="1:5" ht="31.5" customHeight="1" x14ac:dyDescent="0.25">
      <c r="A19" s="236" t="s">
        <v>425</v>
      </c>
      <c r="B19" s="234" t="s">
        <v>426</v>
      </c>
      <c r="C19" s="245">
        <f t="shared" si="0"/>
        <v>-4317507.7</v>
      </c>
      <c r="D19" s="245">
        <f t="shared" si="0"/>
        <v>-4312888.3600000003</v>
      </c>
      <c r="E19" s="245">
        <f t="shared" si="0"/>
        <v>-4326954.38</v>
      </c>
    </row>
    <row r="20" spans="1:5" ht="31.5" customHeight="1" x14ac:dyDescent="0.25">
      <c r="A20" s="233" t="s">
        <v>427</v>
      </c>
      <c r="B20" s="234" t="s">
        <v>428</v>
      </c>
      <c r="C20" s="245">
        <v>-4317507.7</v>
      </c>
      <c r="D20" s="245">
        <v>-4312888.3600000003</v>
      </c>
      <c r="E20" s="245">
        <v>-4326954.38</v>
      </c>
    </row>
    <row r="21" spans="1:5" ht="24" customHeight="1" x14ac:dyDescent="0.25">
      <c r="A21" s="236" t="s">
        <v>429</v>
      </c>
      <c r="B21" s="234" t="s">
        <v>430</v>
      </c>
      <c r="C21" s="245">
        <f t="shared" ref="C21:E23" si="1">C22</f>
        <v>4338652.7</v>
      </c>
      <c r="D21" s="245">
        <f t="shared" si="1"/>
        <v>4334239.3600000003</v>
      </c>
      <c r="E21" s="245">
        <f t="shared" si="1"/>
        <v>4348470.38</v>
      </c>
    </row>
    <row r="22" spans="1:5" ht="23.1" customHeight="1" x14ac:dyDescent="0.25">
      <c r="A22" s="236" t="s">
        <v>431</v>
      </c>
      <c r="B22" s="234" t="s">
        <v>432</v>
      </c>
      <c r="C22" s="245">
        <f t="shared" si="1"/>
        <v>4338652.7</v>
      </c>
      <c r="D22" s="245">
        <f t="shared" si="1"/>
        <v>4334239.3600000003</v>
      </c>
      <c r="E22" s="245">
        <f t="shared" si="1"/>
        <v>4348470.38</v>
      </c>
    </row>
    <row r="23" spans="1:5" ht="31.5" customHeight="1" x14ac:dyDescent="0.25">
      <c r="A23" s="236" t="s">
        <v>433</v>
      </c>
      <c r="B23" s="234" t="s">
        <v>434</v>
      </c>
      <c r="C23" s="245">
        <f t="shared" si="1"/>
        <v>4338652.7</v>
      </c>
      <c r="D23" s="245">
        <f t="shared" si="1"/>
        <v>4334239.3600000003</v>
      </c>
      <c r="E23" s="245">
        <f t="shared" si="1"/>
        <v>4348470.38</v>
      </c>
    </row>
    <row r="24" spans="1:5" ht="31.5" customHeight="1" x14ac:dyDescent="0.25">
      <c r="A24" s="237" t="s">
        <v>435</v>
      </c>
      <c r="B24" s="238" t="s">
        <v>436</v>
      </c>
      <c r="C24" s="246">
        <v>4338652.7</v>
      </c>
      <c r="D24" s="246">
        <v>4334239.3600000003</v>
      </c>
      <c r="E24" s="246">
        <v>4348470.38</v>
      </c>
    </row>
    <row r="25" spans="1:5" ht="31.5" customHeight="1" x14ac:dyDescent="0.25">
      <c r="A25" s="247" t="s">
        <v>404</v>
      </c>
      <c r="B25" s="248"/>
      <c r="C25" s="249">
        <f>C16</f>
        <v>21145</v>
      </c>
      <c r="D25" s="249">
        <f>D16</f>
        <v>21351</v>
      </c>
      <c r="E25" s="249">
        <f>E16</f>
        <v>21516</v>
      </c>
    </row>
  </sheetData>
  <mergeCells count="10">
    <mergeCell ref="A9:A10"/>
    <mergeCell ref="B9:B10"/>
    <mergeCell ref="C9:E9"/>
    <mergeCell ref="C1:E1"/>
    <mergeCell ref="C5:E5"/>
    <mergeCell ref="A7:E7"/>
    <mergeCell ref="B2:E2"/>
    <mergeCell ref="A8:E8"/>
    <mergeCell ref="B3:E3"/>
    <mergeCell ref="B4:E4"/>
  </mergeCells>
  <pageMargins left="0.55118110236220497" right="0.196850393700787" top="0.78740157480314998" bottom="0.78740157480314998" header="0.511811023622047" footer="0.511811023622047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прил. 1</vt:lpstr>
      <vt:lpstr>Приложение №2</vt:lpstr>
      <vt:lpstr>приложение № 3</vt:lpstr>
      <vt:lpstr>прил.4</vt:lpstr>
      <vt:lpstr>Приложение №5</vt:lpstr>
      <vt:lpstr>приложение № 6</vt:lpstr>
      <vt:lpstr>'прил. 1'!Заголовки_для_печати</vt:lpstr>
      <vt:lpstr>прил.4!Заголовки_для_печати</vt:lpstr>
      <vt:lpstr>'приложение № 3'!Заголовки_для_печати</vt:lpstr>
      <vt:lpstr>'приложение № 6'!Заголовки_для_печати</vt:lpstr>
      <vt:lpstr>'Приложение №2'!Заголовки_для_печати</vt:lpstr>
      <vt:lpstr>'прил. 1'!Область_печати</vt:lpstr>
      <vt:lpstr>прил.4!Область_печати</vt:lpstr>
      <vt:lpstr>'приложение № 3'!Область_печати</vt:lpstr>
      <vt:lpstr>'Приложение №2'!Область_печати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Пунягов</dc:creator>
  <cp:keywords/>
  <dc:description/>
  <cp:lastModifiedBy>Lipovka</cp:lastModifiedBy>
  <cp:lastPrinted>2022-11-04T09:15:05Z</cp:lastPrinted>
  <dcterms:created xsi:type="dcterms:W3CDTF">2004-09-13T07:20:24Z</dcterms:created>
  <dcterms:modified xsi:type="dcterms:W3CDTF">2023-09-27T09:02:59Z</dcterms:modified>
  <cp:category/>
</cp:coreProperties>
</file>