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64" windowHeight="0" activeTab="1"/>
  </bookViews>
  <sheets>
    <sheet name="прил.2" sheetId="1" r:id="rId1"/>
    <sheet name="прил.3" sheetId="3" r:id="rId2"/>
  </sheets>
  <definedNames>
    <definedName name="_GoBack" localSheetId="0">прил.2!#REF!</definedName>
    <definedName name="_xlnm._FilterDatabase" localSheetId="0" hidden="1">прил.2!$C$11:$F$167</definedName>
    <definedName name="_xlnm.Print_Titles" localSheetId="0">прил.2!$10:$11</definedName>
    <definedName name="_xlnm.Print_Titles" localSheetId="1">прил.3!$10:$11</definedName>
    <definedName name="_xlnm.Print_Area" localSheetId="0">прил.2!$A$1:$I$167</definedName>
    <definedName name="_xlnm.Print_Area" localSheetId="1">прил.3!$A$1:$F$231</definedName>
  </definedNames>
  <calcPr calcId="152511"/>
</workbook>
</file>

<file path=xl/calcChain.xml><?xml version="1.0" encoding="utf-8"?>
<calcChain xmlns="http://schemas.openxmlformats.org/spreadsheetml/2006/main">
  <c r="D152" i="3" l="1"/>
  <c r="F180" i="3"/>
  <c r="F179" i="3" s="1"/>
  <c r="E180" i="3"/>
  <c r="E179" i="3" s="1"/>
  <c r="D180" i="3"/>
  <c r="D179" i="3" s="1"/>
  <c r="I38" i="1"/>
  <c r="H38" i="1"/>
  <c r="H45" i="1"/>
  <c r="H44" i="1" s="1"/>
  <c r="I45" i="1"/>
  <c r="I44" i="1" s="1"/>
  <c r="G45" i="1"/>
  <c r="G44" i="1" s="1"/>
  <c r="H62" i="1" l="1"/>
  <c r="H61" i="1" s="1"/>
  <c r="G39" i="1" l="1"/>
  <c r="H35" i="1" l="1"/>
  <c r="I35" i="1"/>
  <c r="H30" i="1"/>
  <c r="H29" i="1" s="1"/>
  <c r="I30" i="1"/>
  <c r="I29" i="1" s="1"/>
  <c r="G30" i="1"/>
  <c r="G29" i="1" s="1"/>
  <c r="H42" i="1" l="1"/>
  <c r="I42" i="1"/>
  <c r="G42" i="1"/>
  <c r="H18" i="1"/>
  <c r="H17" i="1" s="1"/>
  <c r="H16" i="1" s="1"/>
  <c r="H15" i="1" s="1"/>
  <c r="H14" i="1" s="1"/>
  <c r="I18" i="1"/>
  <c r="I17" i="1" s="1"/>
  <c r="I16" i="1" s="1"/>
  <c r="I15" i="1" s="1"/>
  <c r="I14" i="1" s="1"/>
  <c r="G18" i="1"/>
  <c r="G17" i="1" s="1"/>
  <c r="G16" i="1" s="1"/>
  <c r="F173" i="3" l="1"/>
  <c r="F172" i="3" s="1"/>
  <c r="E173" i="3"/>
  <c r="E172" i="3" s="1"/>
  <c r="D173" i="3"/>
  <c r="D172" i="3" s="1"/>
  <c r="E161" i="3"/>
  <c r="E160" i="3" s="1"/>
  <c r="E159" i="3" s="1"/>
  <c r="D161" i="3"/>
  <c r="D160" i="3" s="1"/>
  <c r="D159" i="3" s="1"/>
  <c r="F161" i="3"/>
  <c r="F160" i="3" s="1"/>
  <c r="F159" i="3" s="1"/>
  <c r="F142" i="3"/>
  <c r="F141" i="3" s="1"/>
  <c r="E142" i="3"/>
  <c r="E141" i="3" s="1"/>
  <c r="D142" i="3"/>
  <c r="D140" i="3" s="1"/>
  <c r="D139" i="3" s="1"/>
  <c r="F149" i="3"/>
  <c r="E149" i="3"/>
  <c r="D149" i="3"/>
  <c r="F147" i="3"/>
  <c r="E147" i="3"/>
  <c r="D147" i="3"/>
  <c r="E140" i="3" l="1"/>
  <c r="E139" i="3" s="1"/>
  <c r="F140" i="3"/>
  <c r="F139" i="3" s="1"/>
  <c r="E146" i="3"/>
  <c r="E145" i="3" s="1"/>
  <c r="D141" i="3"/>
  <c r="F146" i="3"/>
  <c r="F145" i="3" s="1"/>
  <c r="D146" i="3"/>
  <c r="D145" i="3" s="1"/>
  <c r="D137" i="3" s="1"/>
  <c r="E40" i="3" l="1"/>
  <c r="E39" i="3" s="1"/>
  <c r="E38" i="3" s="1"/>
  <c r="F40" i="3"/>
  <c r="F39" i="3" s="1"/>
  <c r="F38" i="3" s="1"/>
  <c r="D40" i="3"/>
  <c r="D39" i="3" s="1"/>
  <c r="D38" i="3" s="1"/>
  <c r="H130" i="1" l="1"/>
  <c r="H129" i="1" s="1"/>
  <c r="H128" i="1" s="1"/>
  <c r="I130" i="1"/>
  <c r="I129" i="1" s="1"/>
  <c r="I128" i="1" s="1"/>
  <c r="G130" i="1"/>
  <c r="G129" i="1" s="1"/>
  <c r="G128" i="1" s="1"/>
  <c r="H37" i="1"/>
  <c r="I37" i="1"/>
  <c r="G37" i="1"/>
  <c r="G35" i="1"/>
  <c r="G34" i="1" s="1"/>
  <c r="G32" i="1" s="1"/>
  <c r="G15" i="1" l="1"/>
  <c r="G14" i="1" s="1"/>
  <c r="H28" i="1" l="1"/>
  <c r="H27" i="1" s="1"/>
  <c r="I28" i="1"/>
  <c r="I27" i="1" s="1"/>
  <c r="G28" i="1"/>
  <c r="G27" i="1" s="1"/>
  <c r="H126" i="1" l="1"/>
  <c r="E223" i="3" l="1"/>
  <c r="E222" i="3" s="1"/>
  <c r="E188" i="3" s="1"/>
  <c r="F223" i="3"/>
  <c r="F222" i="3" s="1"/>
  <c r="F188" i="3" s="1"/>
  <c r="D223" i="3"/>
  <c r="D222" i="3" s="1"/>
  <c r="D188" i="3" s="1"/>
  <c r="E185" i="3"/>
  <c r="E184" i="3" s="1"/>
  <c r="E183" i="3" s="1"/>
  <c r="F185" i="3"/>
  <c r="F184" i="3" s="1"/>
  <c r="F183" i="3" s="1"/>
  <c r="D185" i="3"/>
  <c r="D184" i="3" s="1"/>
  <c r="D183" i="3" s="1"/>
  <c r="E167" i="3" l="1"/>
  <c r="F167" i="3"/>
  <c r="D167" i="3"/>
  <c r="E169" i="3"/>
  <c r="F169" i="3"/>
  <c r="D169" i="3"/>
  <c r="E176" i="3"/>
  <c r="E166" i="3" s="1"/>
  <c r="F176" i="3"/>
  <c r="F166" i="3" s="1"/>
  <c r="D176" i="3"/>
  <c r="D166" i="3" l="1"/>
  <c r="D165" i="3" s="1"/>
  <c r="F165" i="3"/>
  <c r="F152" i="3" s="1"/>
  <c r="F137" i="3" s="1"/>
  <c r="E165" i="3"/>
  <c r="E152" i="3" s="1"/>
  <c r="E137" i="3" s="1"/>
  <c r="F156" i="3"/>
  <c r="F155" i="3" s="1"/>
  <c r="F154" i="3" s="1"/>
  <c r="E156" i="3"/>
  <c r="E155" i="3" s="1"/>
  <c r="E154" i="3" s="1"/>
  <c r="E153" i="3" s="1"/>
  <c r="D156" i="3"/>
  <c r="D155" i="3" s="1"/>
  <c r="D154" i="3" s="1"/>
  <c r="D153" i="3" s="1"/>
  <c r="E35" i="3"/>
  <c r="E34" i="3" s="1"/>
  <c r="E33" i="3" s="1"/>
  <c r="F35" i="3"/>
  <c r="F34" i="3" s="1"/>
  <c r="F33" i="3" s="1"/>
  <c r="D35" i="3"/>
  <c r="D34" i="3" s="1"/>
  <c r="D33" i="3" s="1"/>
  <c r="E22" i="3"/>
  <c r="E21" i="3" s="1"/>
  <c r="E19" i="3" s="1"/>
  <c r="F22" i="3"/>
  <c r="F21" i="3" s="1"/>
  <c r="F19" i="3" s="1"/>
  <c r="D22" i="3"/>
  <c r="D21" i="3" s="1"/>
  <c r="D19" i="3" s="1"/>
  <c r="F153" i="3" l="1"/>
  <c r="E16" i="3"/>
  <c r="E15" i="3" s="1"/>
  <c r="E14" i="3" s="1"/>
  <c r="E12" i="3" s="1"/>
  <c r="F16" i="3"/>
  <c r="F15" i="3" s="1"/>
  <c r="D16" i="3"/>
  <c r="D15" i="3" s="1"/>
  <c r="D14" i="3" s="1"/>
  <c r="D12" i="3" s="1"/>
  <c r="D231" i="3" l="1"/>
  <c r="E231" i="3"/>
  <c r="F14" i="3"/>
  <c r="H137" i="1"/>
  <c r="H136" i="1" s="1"/>
  <c r="I137" i="1"/>
  <c r="I136" i="1" s="1"/>
  <c r="G137" i="1"/>
  <c r="G136" i="1" s="1"/>
  <c r="G132" i="1" s="1"/>
  <c r="F12" i="3" l="1"/>
  <c r="F231" i="3" s="1"/>
  <c r="I132" i="1"/>
  <c r="H132" i="1"/>
  <c r="H124" i="1"/>
  <c r="H123" i="1" s="1"/>
  <c r="H122" i="1" s="1"/>
  <c r="H102" i="1" s="1"/>
  <c r="I126" i="1"/>
  <c r="I124" i="1" s="1"/>
  <c r="I123" i="1" s="1"/>
  <c r="I122" i="1" s="1"/>
  <c r="I102" i="1" s="1"/>
  <c r="G126" i="1"/>
  <c r="G124" i="1" s="1"/>
  <c r="G123" i="1" s="1"/>
  <c r="G122" i="1" s="1"/>
  <c r="H158" i="1"/>
  <c r="H157" i="1" s="1"/>
  <c r="H156" i="1" s="1"/>
  <c r="H155" i="1" s="1"/>
  <c r="H154" i="1" s="1"/>
  <c r="I158" i="1"/>
  <c r="I157" i="1" s="1"/>
  <c r="I156" i="1" s="1"/>
  <c r="I155" i="1" s="1"/>
  <c r="I154" i="1" s="1"/>
  <c r="G158" i="1"/>
  <c r="G157" i="1" s="1"/>
  <c r="G156" i="1" s="1"/>
  <c r="G155" i="1" s="1"/>
  <c r="G154" i="1" s="1"/>
  <c r="H79" i="1"/>
  <c r="H78" i="1" s="1"/>
  <c r="H76" i="1" s="1"/>
  <c r="I79" i="1"/>
  <c r="I78" i="1" s="1"/>
  <c r="G79" i="1"/>
  <c r="G78" i="1" s="1"/>
  <c r="G76" i="1" s="1"/>
  <c r="G75" i="1" s="1"/>
  <c r="G74" i="1" s="1"/>
  <c r="G102" i="1" l="1"/>
  <c r="I76" i="1"/>
  <c r="I75" i="1" s="1"/>
  <c r="I74" i="1" s="1"/>
  <c r="H75" i="1"/>
  <c r="H74" i="1" s="1"/>
  <c r="I71" i="1"/>
  <c r="I68" i="1" s="1"/>
  <c r="H71" i="1"/>
  <c r="H68" i="1" s="1"/>
  <c r="G71" i="1"/>
  <c r="G68" i="1" s="1"/>
  <c r="I62" i="1"/>
  <c r="I61" i="1" s="1"/>
  <c r="G62" i="1"/>
  <c r="G61" i="1" s="1"/>
  <c r="G60" i="1" s="1"/>
  <c r="G59" i="1" s="1"/>
  <c r="H57" i="1"/>
  <c r="H56" i="1" s="1"/>
  <c r="H55" i="1" s="1"/>
  <c r="H54" i="1" s="1"/>
  <c r="I57" i="1"/>
  <c r="I56" i="1" s="1"/>
  <c r="I55" i="1" s="1"/>
  <c r="I54" i="1" s="1"/>
  <c r="G57" i="1"/>
  <c r="G56" i="1" s="1"/>
  <c r="G55" i="1" s="1"/>
  <c r="G54" i="1" s="1"/>
  <c r="H52" i="1"/>
  <c r="H50" i="1" s="1"/>
  <c r="H49" i="1" s="1"/>
  <c r="H48" i="1" s="1"/>
  <c r="I52" i="1"/>
  <c r="I50" i="1" s="1"/>
  <c r="I49" i="1" s="1"/>
  <c r="I48" i="1" s="1"/>
  <c r="G52" i="1"/>
  <c r="G50" i="1" s="1"/>
  <c r="G49" i="1" s="1"/>
  <c r="G48" i="1" s="1"/>
  <c r="H34" i="1"/>
  <c r="I34" i="1"/>
  <c r="I32" i="1" l="1"/>
  <c r="I26" i="1" s="1"/>
  <c r="H32" i="1"/>
  <c r="H26" i="1" s="1"/>
  <c r="G67" i="1"/>
  <c r="G66" i="1" s="1"/>
  <c r="G65" i="1" s="1"/>
  <c r="H67" i="1"/>
  <c r="H66" i="1" s="1"/>
  <c r="H65" i="1" s="1"/>
  <c r="I67" i="1"/>
  <c r="I66" i="1" s="1"/>
  <c r="I65" i="1" s="1"/>
  <c r="G26" i="1"/>
  <c r="G13" i="1" s="1"/>
  <c r="I60" i="1"/>
  <c r="I59" i="1" s="1"/>
  <c r="H60" i="1"/>
  <c r="H59" i="1" s="1"/>
  <c r="I13" i="1" l="1"/>
  <c r="I12" i="1" s="1"/>
  <c r="H13" i="1"/>
  <c r="H12" i="1" s="1"/>
  <c r="I167" i="1"/>
  <c r="H167" i="1"/>
  <c r="G12" i="1"/>
  <c r="G167" i="1"/>
</calcChain>
</file>

<file path=xl/sharedStrings.xml><?xml version="1.0" encoding="utf-8"?>
<sst xmlns="http://schemas.openxmlformats.org/spreadsheetml/2006/main" count="809" uniqueCount="278">
  <si>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</si>
  <si>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</si>
  <si>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</si>
  <si>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</si>
  <si>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</si>
  <si>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</si>
  <si>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</si>
  <si>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</si>
  <si>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</si>
  <si>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</si>
  <si>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</si>
  <si>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</si>
  <si>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</si>
  <si>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</si>
  <si>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</si>
  <si>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</si>
  <si>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</si>
  <si>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</si>
  <si>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</si>
  <si>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</si>
  <si>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</si>
  <si>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</si>
  <si>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</si>
  <si>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Массовый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</si>
  <si>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</si>
  <si>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</si>
  <si>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</si>
  <si>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</si>
  <si>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</si>
  <si>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</si>
  <si>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</si>
  <si>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</si>
  <si>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</si>
  <si>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</si>
  <si>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</si>
  <si>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>Административная комиссия</t>
  </si>
  <si>
    <t xml:space="preserve">Резервный фонд администрации муниципального образования </t>
  </si>
  <si>
    <t>Жилищное хозяйство</t>
  </si>
  <si>
    <t>Национальная безопасность и правоохранительная деятельность</t>
  </si>
  <si>
    <t>Субсидии некоммерческим организациям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</si>
  <si>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</si>
  <si>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 xml:space="preserve">Культура, кинематография </t>
  </si>
  <si>
    <t>08</t>
  </si>
  <si>
    <t>Культура</t>
  </si>
  <si>
    <t>01</t>
  </si>
  <si>
    <t>Расходы на 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</si>
  <si>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</si>
  <si>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</si>
  <si>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</si>
  <si>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</si>
  <si>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00</t>
  </si>
  <si>
    <t>02</t>
  </si>
  <si>
    <t>03</t>
  </si>
  <si>
    <t>04</t>
  </si>
  <si>
    <t>06</t>
  </si>
  <si>
    <t>11</t>
  </si>
  <si>
    <t>13</t>
  </si>
  <si>
    <t>10</t>
  </si>
  <si>
    <t>09</t>
  </si>
  <si>
    <t>12</t>
  </si>
  <si>
    <t>05</t>
  </si>
  <si>
    <t>07</t>
  </si>
  <si>
    <t>ВСЕГО РАСХОДОВ</t>
  </si>
  <si>
    <t>II. НЕПРОГРАММНЫЕ НАПРАВЛЕНИЯ ДЕЯТЕЛЬНОСТИ</t>
  </si>
  <si>
    <t>Расходы на содержание органов местного самоуправления и обеспечение их функций</t>
  </si>
  <si>
    <t xml:space="preserve">Подпрограмма "Реализация мероприятий  в сфере обеспечения  пожарной безопасности" </t>
  </si>
  <si>
    <t>Подпрограмма "Добровольная пожарная охрана"</t>
  </si>
  <si>
    <t>Осуществление полномочий органа местного самоуправления в сфере пожарной безопасности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</si>
  <si>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за счет  ассигнований муниципального дорожного фонда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</si>
  <si>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</si>
  <si>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Капитальный ремонт и ремонт дворовых территорий, проездов к дворовым территориям  домов населенных пунктов</t>
  </si>
  <si>
    <t xml:space="preserve">Обеспечение функционирования органов местного самоуправления </t>
  </si>
  <si>
    <t xml:space="preserve">Глава муниципального образования </t>
  </si>
  <si>
    <t>Местная администрация</t>
  </si>
  <si>
    <t>Резервный фонд</t>
  </si>
  <si>
    <t>Мероприятия в сфере строительства, архитектуры и градостроительства</t>
  </si>
  <si>
    <t xml:space="preserve">Мероприятия в сфере коммунального хозяйства 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</si>
  <si>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</si>
  <si>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Мероприятия в сфере жилищного хозяйства</t>
  </si>
  <si>
    <t>Мероприятия в сфере благоустройства</t>
  </si>
  <si>
    <t xml:space="preserve">Расходы на пенсионные выплаты </t>
  </si>
  <si>
    <t>Мероприятия в сфере физической культуры и спорта</t>
  </si>
  <si>
    <t>(код целевой статьи) 61 0 00 00000</t>
  </si>
  <si>
    <t>(код целевой статьи) 61 2 00 00000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</si>
  <si>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</si>
  <si>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</si>
  <si>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 xml:space="preserve">Муниципальный финансовый контроль </t>
  </si>
  <si>
    <t>(код целевой статьи с направлением расходов) 65 0 00 80070</t>
  </si>
  <si>
    <t>Осуществление мероприятий в сфере жилищного хозяйства  за счет средств бюджета поселения</t>
  </si>
  <si>
    <t>(код целевой статьи)           64 0 00 00000</t>
  </si>
  <si>
    <t>(код целевой статьи)      65 0 00 00000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</si>
  <si>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</si>
  <si>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</si>
  <si>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статьи)          67 0 00 00000</t>
  </si>
  <si>
    <t>Уплата взносов на капитальный ремонт общего имущества в многоквартирных домах на счет регионального оператора</t>
  </si>
  <si>
    <t>(код целевой статьи)          68 0 00 00000</t>
  </si>
  <si>
    <t>(код целевой статьи)            69 0 00 00000</t>
  </si>
  <si>
    <t>(код целевой статьи) 03 0 00 00000</t>
  </si>
  <si>
    <t>Осуществление мероприятий для детей и молодежи</t>
  </si>
  <si>
    <t>Осуществление прочих мероприятий по благоустройству поселений за счет средств бюджета поселения</t>
  </si>
  <si>
    <t>(код целевой статьи с направлением расходов) 04 0 00 84000</t>
  </si>
  <si>
    <t>(код целевой статьи)          04 0 00 00000</t>
  </si>
  <si>
    <t>Осуществление мероприятий в сфере физической культуры и спорта</t>
  </si>
  <si>
    <t>(код целевой статьи)              71 0 00 00000</t>
  </si>
  <si>
    <t>Осуществление мероприятий в сфере коммунального хозяйства  за счет средств бюджета поселения</t>
  </si>
  <si>
    <t>Вид расхо-дов</t>
  </si>
  <si>
    <t xml:space="preserve">I. МУНИЦИПАЛЬНЫЕ ПРОГРАММЫ </t>
  </si>
  <si>
    <t>Передача части полномочий по решению вопросов местного значения в соответствии с заключенными соглашениями</t>
  </si>
  <si>
    <t>4. Муниципальная программа "Культура в поселении"</t>
  </si>
  <si>
    <t>Муниципальная программа "Молодежь поселения"</t>
  </si>
  <si>
    <t>Муниципальная программа "Культура в поселении"</t>
  </si>
  <si>
    <t>(код целевой статьи с направлением расходов)                     61 2 00 80010</t>
  </si>
  <si>
    <t>(код целевой статьи с направлением расходов)                      61 2 00 80010</t>
  </si>
  <si>
    <t>(код целевой статьи с кодом подпрограммы и направлением расходов)                                  02 2 00 82000</t>
  </si>
  <si>
    <t>(код целевой статьи с кодом подпрограммы и направлением расходов)                                     02 2 00 82000</t>
  </si>
  <si>
    <t xml:space="preserve"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</t>
  </si>
  <si>
    <t>(код целевой статьи с направлением расходов)                                          64 0 00 80060</t>
  </si>
  <si>
    <t xml:space="preserve">Закупка товаров, работ и услуг для обеспечения государственных (муниципальных) нужд                   </t>
  </si>
  <si>
    <t>(код целевой статьи с направлением расходов)                              64 0 00 80060</t>
  </si>
  <si>
    <t>(код целевой статьи с направлением расходов)                                           64 0 00 80060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</si>
  <si>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</t>
  </si>
  <si>
    <t>(код целевой статьи с направлением расходов)                                                65 0 00 80070</t>
  </si>
  <si>
    <t>(код целевой статьи с направлением расходов)                              65 0 00 80070</t>
  </si>
  <si>
    <t>(код целевой статьи с направлением расходов)                                  65 0 00 80070</t>
  </si>
  <si>
    <t>(код целевой статьи с направлением расходов)                                         66 0 00  80080</t>
  </si>
  <si>
    <t>(код целевой статьи с направлением расходов)                               66 0 00 80080</t>
  </si>
  <si>
    <t>(код целевой статьи с направлением расходов)                                           66 0 00 80080</t>
  </si>
  <si>
    <t>(код целевой статьи с направлением расходов)                                      67 0 00 80090</t>
  </si>
  <si>
    <t>(код целевой статьи с направлением расходов)                               67 0 00 80090</t>
  </si>
  <si>
    <t>(код целевой статьи с направлением расходов)                                67 0 00 80090</t>
  </si>
  <si>
    <t>(код целевой статьи с направлением расходов)                                         67 0 00 80100</t>
  </si>
  <si>
    <t>(код целевой статьи с направлением расходов)                              67 0 00 80100</t>
  </si>
  <si>
    <t>(код целевой статьи с направлением расходов)                           67 0 00 80100</t>
  </si>
  <si>
    <t>(код целевой статьи с направлением расходов)                              67 0 00 80110</t>
  </si>
  <si>
    <t>(код целевой статьи с направлением расходов)                            67 0 00 80110</t>
  </si>
  <si>
    <t>(код целевой статьи с направлением расходов)                                   67 0 00 80110</t>
  </si>
  <si>
    <t>(код целевой статьи с направлением расходов)                            68 0 00 80130</t>
  </si>
  <si>
    <t>(код целевой статьи с направлением расходов)                             68 0 00 80130</t>
  </si>
  <si>
    <t>(код целевой статьи с направлением расходов)                               68 0 00 80130</t>
  </si>
  <si>
    <t>(код целевой статьи с направлением расходов)                                  68 0 00 80140</t>
  </si>
  <si>
    <t>(код целевой статьи с направлением расходов)                                       68 0 00 80140</t>
  </si>
  <si>
    <t>(код целевой статьи с направлением расходов)                                      68 0 00 80140</t>
  </si>
  <si>
    <t>(код целевой статьи с направлением расходов)                                69 0 00 80130</t>
  </si>
  <si>
    <t>(код целевой статьи с направлением расходов)                            03 0 00 83000</t>
  </si>
  <si>
    <t>(код целевой статьи с направлением расходов)                                03 0 00 83000</t>
  </si>
  <si>
    <t>(код целевой статьи с направлением расходов)                             04 0 00 84000</t>
  </si>
  <si>
    <t>(код целевой статьи с направлением расходов)                            04 0 00 84000</t>
  </si>
  <si>
    <t>(код целевой статьи с направлением расходов)                           71 0 00 80170</t>
  </si>
  <si>
    <t>(код целевой статьи с направлением расходов)                             71 0 00 80170</t>
  </si>
  <si>
    <t>(код целевой статьи с направлением расходов)                                  71 0 00 80170</t>
  </si>
  <si>
    <t>(код целевой статьи с кодом подпрограммы и направлением расходов)                            02 2 00 82000</t>
  </si>
  <si>
    <t>(код целевой статьи с направлением расходов)                               04 0 00 84000</t>
  </si>
  <si>
    <t>(код целевой статьи с направлением расходов)                                  64 0 00 80060</t>
  </si>
  <si>
    <t>(код целевой статьи с направлением расходов)                        64 0 00 80060</t>
  </si>
  <si>
    <t>(код целевой статьи с направлением расходов)                       67 0 00 80090</t>
  </si>
  <si>
    <t>(код целевой статьи с направлением расходов)                                    67 0 00 80090</t>
  </si>
  <si>
    <t>(код целевой статьи с направлением расходов)                             67 0 00 80090</t>
  </si>
  <si>
    <t>(код целевой статьи с направлением расходов)                               67 0 00 80100</t>
  </si>
  <si>
    <t>(код целевой статьи с направлением расходов)                                67 0 00 80100</t>
  </si>
  <si>
    <t>(код целевой статьи с направлением расходов)                                     67 0 00 80100</t>
  </si>
  <si>
    <t>(код целевой статьи с направлением расходов)                     67 0 00 80110</t>
  </si>
  <si>
    <t>(код целевой статьи с направлением расходов)                              68 0 00 80130</t>
  </si>
  <si>
    <t>(код целевой статьи с направлением расходов)                                68 0 00 80130</t>
  </si>
  <si>
    <t>(код целевой статьи с направлением расходов)                             68 0 00 80140</t>
  </si>
  <si>
    <t>(код целевой статьи с направлением расходов)                                     69 0 00 80130</t>
  </si>
  <si>
    <t>(код целевой статьи с направлением расходов)                                    69 0 00 80130</t>
  </si>
  <si>
    <t>(код целевой статьи с направлением расходов)                      71 0 00 80170</t>
  </si>
  <si>
    <t>(код целевой статьи с направлением расходов)                  71 0 00 80170</t>
  </si>
  <si>
    <t>(код целевой статьи с направлением расходов)                              71 0 00 80170</t>
  </si>
  <si>
    <t>(код целевой статьи с направлением расходов)                 65 0 00 80070</t>
  </si>
  <si>
    <t>(код целевой статьи с направлением расходов)                            65 0 00 80070</t>
  </si>
  <si>
    <t>Защита населения и территории от чрезвычайных ситуаций природного и техногенного характера, пожарная безопасность</t>
  </si>
  <si>
    <t>Раз-дел</t>
  </si>
  <si>
    <t>Под-раздел</t>
  </si>
  <si>
    <t>Вид рас-ходов</t>
  </si>
  <si>
    <r>
      <rPr>
        <b/>
        <i/>
        <sz val="12"/>
        <color theme="1"/>
        <rFont val="Times New Roman"/>
        <family val="1"/>
        <charset val="204"/>
      </rPr>
      <t>(ПРИМЕР для бюджета поселения, имеющего муниципальные программы!!</t>
    </r>
    <r>
      <rPr>
        <i/>
        <sz val="12"/>
        <color theme="1"/>
        <rFont val="Times New Roman"/>
        <family val="1"/>
        <charset val="204"/>
      </rPr>
      <t>! ВСЕ НАИМЕНОВАНИЯ  и КОДЫ РАСХОДОВ 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бюджета, в том числе муниципальных программ)</t>
    </r>
  </si>
  <si>
    <t>к решению Совета депутатов</t>
  </si>
  <si>
    <t>Администрация сельского поселения "Липовское"  Вельского муниципального района Архангельской области</t>
  </si>
  <si>
    <t xml:space="preserve">         71 1 00 90010</t>
  </si>
  <si>
    <t xml:space="preserve">          71 1 00 90010</t>
  </si>
  <si>
    <t xml:space="preserve">           71 1 00 00000</t>
  </si>
  <si>
    <t xml:space="preserve">           71 0 00 00000</t>
  </si>
  <si>
    <t xml:space="preserve">    71 1 00 90010</t>
  </si>
  <si>
    <t xml:space="preserve"> 75 0 00 00000</t>
  </si>
  <si>
    <t xml:space="preserve"> 75 0 00 90010</t>
  </si>
  <si>
    <t xml:space="preserve">    75 0 00 90010</t>
  </si>
  <si>
    <t xml:space="preserve">     75 0 00 90010</t>
  </si>
  <si>
    <t xml:space="preserve">   75 0 00 90010</t>
  </si>
  <si>
    <t>76 0 00 91200</t>
  </si>
  <si>
    <t>74 3 00 98630</t>
  </si>
  <si>
    <t>01 0 00 90410</t>
  </si>
  <si>
    <r>
      <t xml:space="preserve">Осуществление мероприятий,  </t>
    </r>
    <r>
      <rPr>
        <sz val="12"/>
        <color rgb="FF000000"/>
        <rFont val="Times New Roman"/>
        <family val="1"/>
        <charset val="204"/>
      </rPr>
      <t>направленных на реализацию муниципальной программы</t>
    </r>
  </si>
  <si>
    <t xml:space="preserve">  03 0 00 00000</t>
  </si>
  <si>
    <t xml:space="preserve">    03 0 00 91530</t>
  </si>
  <si>
    <t xml:space="preserve">03 0 00 91530     </t>
  </si>
  <si>
    <t xml:space="preserve"> 75 0 00 97010</t>
  </si>
  <si>
    <t xml:space="preserve">  75 0 00 97010</t>
  </si>
  <si>
    <t xml:space="preserve">Реализация мероприятий  в сфере обеспечения  пожарной безопасности" </t>
  </si>
  <si>
    <t>Реализация мероприятий муниципальной программы по благоустройству поселения</t>
  </si>
  <si>
    <t>02 0 00 93530</t>
  </si>
  <si>
    <t>02 0 00 00000</t>
  </si>
  <si>
    <t xml:space="preserve"> 82 0 00 93530</t>
  </si>
  <si>
    <t xml:space="preserve">     82 0 00 93530</t>
  </si>
  <si>
    <t xml:space="preserve">      82 0 00 93530</t>
  </si>
  <si>
    <t xml:space="preserve">  02 0 00 93530</t>
  </si>
  <si>
    <t>01 0 00 00000</t>
  </si>
  <si>
    <t xml:space="preserve">   03 0 00 91530</t>
  </si>
  <si>
    <t>03 0 00 91530</t>
  </si>
  <si>
    <t xml:space="preserve"> 02 0 00 93530</t>
  </si>
  <si>
    <t>71 1 00 90010</t>
  </si>
  <si>
    <t>75 0 00 00000</t>
  </si>
  <si>
    <t>75 0 00 90010</t>
  </si>
  <si>
    <t>70 0 00 00000</t>
  </si>
  <si>
    <t xml:space="preserve">  74 3 00 00000</t>
  </si>
  <si>
    <t>74 3 00 00000</t>
  </si>
  <si>
    <t>03 0 00 00000</t>
  </si>
  <si>
    <t>76 0 00 00000</t>
  </si>
  <si>
    <t>82 0 00 93530</t>
  </si>
  <si>
    <t>75 0 00 97010</t>
  </si>
  <si>
    <t xml:space="preserve">Резервный фонд администрации сельского поселения </t>
  </si>
  <si>
    <t>условно утверждаемые (утвержденные) расходы</t>
  </si>
  <si>
    <t>Условно утверждаемые (утвержденные) расходы</t>
  </si>
  <si>
    <t>61 0 00 00000</t>
  </si>
  <si>
    <t xml:space="preserve">  61 0 00 00000</t>
  </si>
  <si>
    <t xml:space="preserve">непрограммные расходы в области общегосударственных вопросов </t>
  </si>
  <si>
    <t>74 0 00 00000</t>
  </si>
  <si>
    <t xml:space="preserve">      62 0 00 00000</t>
  </si>
  <si>
    <t>непрограммные расходы в области национальной обороны</t>
  </si>
  <si>
    <t xml:space="preserve"> 82 0 00 0000</t>
  </si>
  <si>
    <t>Непрограммные расходы в области благоустройства</t>
  </si>
  <si>
    <t>Единая субвенция местным бюджетам</t>
  </si>
  <si>
    <t>Осуществление   государственных   полномочий в    сфере
административных правонарушений</t>
  </si>
  <si>
    <t>непрограммные расходы в области общегосударственных вопросов</t>
  </si>
  <si>
    <t>62 0 00 00000</t>
  </si>
  <si>
    <t>82 0 00 00000</t>
  </si>
  <si>
    <t>Обеспечение деятельности контрольно-счетной палаты</t>
  </si>
  <si>
    <t>Обеспечение функционирования главы муниципального образования и его заместителей</t>
  </si>
  <si>
    <t>71 0 00 0000</t>
  </si>
  <si>
    <t xml:space="preserve">Приложение № 2
к решению Совета (Собрания) депутатов 
муниципального образования
«_________________________»
Приложение № 3 </t>
  </si>
  <si>
    <t xml:space="preserve">Приложение № 3
к решению Совета (Собрания) депутатов 
муниципального образования
«_________________________»
Приложение № 3 </t>
  </si>
  <si>
    <t>Реализация мероприятий муниципальной программы по борьбе сборщевиком</t>
  </si>
  <si>
    <t>04 0 00 93530</t>
  </si>
  <si>
    <t>04 0 00 00000</t>
  </si>
  <si>
    <t>Муниципальная программа сельского поселения «Липовское»«Борьба с борщевиком Сосновского на территории сельского поселения «Липовское» Вельского муниципального района Архангельской области на 2022-2024 год».</t>
  </si>
  <si>
    <r>
      <t xml:space="preserve">Реализация мероприятий,  </t>
    </r>
    <r>
      <rPr>
        <sz val="12"/>
        <color rgb="FF000000"/>
        <rFont val="Times New Roman"/>
        <family val="1"/>
        <charset val="204"/>
      </rPr>
      <t>муниципальной программы</t>
    </r>
  </si>
  <si>
    <t xml:space="preserve"> </t>
  </si>
  <si>
    <t>Сумма,  рублей</t>
  </si>
  <si>
    <t>Сумма, рублей</t>
  </si>
  <si>
    <t>2025 год</t>
  </si>
  <si>
    <t>74 3 00 99020</t>
  </si>
  <si>
    <t>2026 год</t>
  </si>
  <si>
    <t>61 0 00 Л8793</t>
  </si>
  <si>
    <t xml:space="preserve">   62 0 00 51181</t>
  </si>
  <si>
    <t xml:space="preserve">       62 0 00 51181</t>
  </si>
  <si>
    <t>62 0 00 51181</t>
  </si>
  <si>
    <t>62 0 00  51181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</si>
  <si>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</si>
  <si>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Ведомственная структура расходов  бюджета сельского поселения "Липовское"  Вельского муниципального района Архангельской области на 2025 год и на плановый период 2026 и 2027 годов</t>
  </si>
  <si>
    <t>2025год</t>
  </si>
  <si>
    <t>2027год</t>
  </si>
  <si>
    <t>Муниципальная программа "Обеспечение пожарной безопасности на территории Липовского сельского поселения на 2025-2027 год"</t>
  </si>
  <si>
    <t>Передача части полномочий по решению вопросов местного значения по исполнению бюджетов поселений</t>
  </si>
  <si>
    <t>75 0 00 99030</t>
  </si>
  <si>
    <t>Муниципальная программа "Совершенствование муниципальной информационной системы на 2025-2027 годы"</t>
  </si>
  <si>
    <t>Муниципальная программа сельского поселения «Липовское» Благоустройство территории Липовского сельского поселения на 2025-2027 год».</t>
  </si>
  <si>
    <t>Передача части полномочий по решению вопросов местного значения в соответствии с заключенными соглашениями по исполнению бюджета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</si>
  <si>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"Липовское"  Вельского муниципального района Архангельской области  на 2025 год и на плановый период 2026 и 2027 годов</t>
  </si>
  <si>
    <t>2027 год</t>
  </si>
  <si>
    <t>3. Муниципальная программа "Благоустройство территории Липовского сельского поселения на 2025-2027 год".</t>
  </si>
  <si>
    <t>1. Муниципальная программа "Совершенствование муниципальной информационной системы на 2025-2027 годы"</t>
  </si>
  <si>
    <t>Муниципальная программа МО «Липовское»«Борьба с борщевиком Сосновского на территории сельского поселения «Липовское» Вельского муниципального района Архангельской области на 2025-2027 год».</t>
  </si>
  <si>
    <t>2. Муниципальная программа "Обеспечение пожарной безопасности на территории Липовского сельского поселения на 2025-2027 г</t>
  </si>
  <si>
    <t xml:space="preserve">            сельского поселения "Липовское"  </t>
  </si>
  <si>
    <t xml:space="preserve">            Архангельской области                                                                                 </t>
  </si>
  <si>
    <t xml:space="preserve">Вельского муниципального района                                                                                    </t>
  </si>
  <si>
    <t>от 27.12.2024 г. № 124</t>
  </si>
  <si>
    <t xml:space="preserve">               сельского поселения "Липовское"  </t>
  </si>
  <si>
    <t xml:space="preserve">               Архангельской области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</si>
</sst>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&lt;=999]000;[&lt;=9999]000\-00;000\-0000"/>
    <numFmt numFmtId="165" formatCode="0000"/>
    <numFmt numFmtId="166" formatCode="0#"/>
    <numFmt numFmtId="167" formatCode="#,##0.0"/>
    <numFmt numFmtId="168" formatCode="000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49" fontId="1" fillId="0" borderId="0" xfId="0" applyNumberFormat="1" applyFont="1" applyFill="1" applyAlignment="1">
      <alignment horizontal="left" vertical="center" inden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167" fontId="1" fillId="0" borderId="0" xfId="0" applyNumberFormat="1" applyFont="1" applyFill="1"/>
    <xf numFmtId="0" fontId="1" fillId="2" borderId="1" xfId="0" applyFont="1" applyFill="1" applyBorder="1" applyAlignment="1">
      <alignment horizontal="left" vertical="center" wrapText="1"/>
    </xf>
    <xf numFmtId="49" fontId="1" fillId="0" borderId="0" xfId="0" applyNumberFormat="1" applyFont="1" applyFill="1"/>
    <xf numFmtId="0" fontId="2" fillId="0" borderId="0" xfId="0" applyFont="1" applyFill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166" fontId="1" fillId="2" borderId="3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6" fontId="1" fillId="2" borderId="9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vertical="center"/>
    </xf>
    <xf numFmtId="4" fontId="1" fillId="2" borderId="9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left" vertical="center" wrapText="1"/>
    </xf>
    <xf numFmtId="166" fontId="1" fillId="2" borderId="7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167" fontId="1" fillId="0" borderId="7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166" fontId="1" fillId="2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166" fontId="3" fillId="2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167" fontId="1" fillId="2" borderId="0" xfId="0" applyNumberFormat="1" applyFont="1" applyFill="1"/>
    <xf numFmtId="0" fontId="1" fillId="2" borderId="8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 wrapText="1"/>
    </xf>
    <xf numFmtId="168" fontId="1" fillId="2" borderId="9" xfId="0" applyNumberFormat="1" applyFont="1" applyFill="1" applyBorder="1" applyAlignment="1">
      <alignment vertical="center" wrapText="1"/>
    </xf>
    <xf numFmtId="49" fontId="1" fillId="2" borderId="9" xfId="0" applyNumberFormat="1" applyFont="1" applyFill="1" applyBorder="1" applyAlignment="1">
      <alignment horizontal="justify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left" vertical="center" wrapText="1"/>
    </xf>
    <xf numFmtId="168" fontId="1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11" xfId="0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/>
    </xf>
    <xf numFmtId="4" fontId="7" fillId="2" borderId="8" xfId="0" applyNumberFormat="1" applyFont="1" applyFill="1" applyBorder="1" applyAlignment="1">
      <alignment horizontal="right" vertical="center" wrapText="1"/>
    </xf>
    <xf numFmtId="4" fontId="7" fillId="2" borderId="9" xfId="0" applyNumberFormat="1" applyFont="1" applyFill="1" applyBorder="1" applyAlignment="1">
      <alignment horizontal="right" vertical="center" wrapText="1"/>
    </xf>
    <xf numFmtId="4" fontId="7" fillId="2" borderId="9" xfId="0" applyNumberFormat="1" applyFont="1" applyFill="1" applyBorder="1" applyAlignment="1">
      <alignment horizontal="right" vertical="center"/>
    </xf>
    <xf numFmtId="4" fontId="7" fillId="2" borderId="10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7" fillId="2" borderId="8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 wrapText="1"/>
    </xf>
    <xf numFmtId="4" fontId="7" fillId="2" borderId="11" xfId="0" applyNumberFormat="1" applyFont="1" applyFill="1" applyBorder="1" applyAlignment="1">
      <alignment horizontal="right" vertical="center" wrapText="1"/>
    </xf>
    <xf numFmtId="4" fontId="7" fillId="2" borderId="11" xfId="0" applyNumberFormat="1" applyFont="1" applyFill="1" applyBorder="1" applyAlignment="1">
      <alignment horizontal="right" vertical="center"/>
    </xf>
    <xf numFmtId="4" fontId="7" fillId="2" borderId="10" xfId="0" applyNumberFormat="1" applyFont="1" applyFill="1" applyBorder="1" applyAlignment="1">
      <alignment horizontal="right" vertical="center" wrapText="1"/>
    </xf>
    <xf numFmtId="4" fontId="7" fillId="2" borderId="2" xfId="0" applyNumberFormat="1" applyFont="1" applyFill="1" applyBorder="1" applyAlignment="1">
      <alignment horizontal="right" vertical="center"/>
    </xf>
    <xf numFmtId="4" fontId="7" fillId="2" borderId="12" xfId="0" applyNumberFormat="1" applyFont="1" applyFill="1" applyBorder="1" applyAlignment="1">
      <alignment horizontal="right" vertical="center" wrapText="1"/>
    </xf>
    <xf numFmtId="4" fontId="7" fillId="2" borderId="13" xfId="0" applyNumberFormat="1" applyFont="1" applyFill="1" applyBorder="1" applyAlignment="1">
      <alignment horizontal="right" vertical="center" wrapText="1"/>
    </xf>
    <xf numFmtId="4" fontId="7" fillId="2" borderId="13" xfId="0" applyNumberFormat="1" applyFont="1" applyFill="1" applyBorder="1" applyAlignment="1">
      <alignment horizontal="right" vertical="center"/>
    </xf>
    <xf numFmtId="4" fontId="7" fillId="2" borderId="2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7" fontId="1" fillId="2" borderId="4" xfId="0" applyNumberFormat="1" applyFont="1" applyFill="1" applyBorder="1" applyAlignment="1">
      <alignment horizontal="center" vertical="center" wrapText="1"/>
    </xf>
    <xf numFmtId="167" fontId="1" fillId="2" borderId="5" xfId="0" applyNumberFormat="1" applyFont="1" applyFill="1" applyBorder="1" applyAlignment="1">
      <alignment horizontal="center" vertical="center" wrapText="1"/>
    </xf>
    <xf numFmtId="167" fontId="1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166" fontId="1" fillId="2" borderId="9" xfId="0" applyNumberFormat="1" applyFont="1" applyFill="1" applyBorder="1" applyAlignment="1">
      <alignment horizontal="center" vertical="center" wrapText="1"/>
    </xf>
    <xf numFmtId="166" fontId="1" fillId="2" borderId="10" xfId="0" applyNumberFormat="1" applyFont="1" applyFill="1" applyBorder="1" applyAlignment="1">
      <alignment horizontal="center" vertical="center" wrapText="1"/>
    </xf>
    <xf numFmtId="166" fontId="1" fillId="2" borderId="8" xfId="0" applyNumberFormat="1" applyFont="1" applyFill="1" applyBorder="1" applyAlignment="1">
      <alignment horizontal="center" vertical="center" wrapText="1"/>
    </xf>
    <xf numFmtId="166" fontId="1" fillId="2" borderId="11" xfId="0" applyNumberFormat="1" applyFont="1" applyFill="1" applyBorder="1" applyAlignment="1">
      <alignment horizontal="center" vertical="center" wrapText="1"/>
    </xf>
    <xf numFmtId="166" fontId="2" fillId="2" borderId="9" xfId="0" applyNumberFormat="1" applyFont="1" applyFill="1" applyBorder="1" applyAlignment="1">
      <alignment horizontal="center" vertical="center" wrapText="1"/>
    </xf>
    <xf numFmtId="166" fontId="2" fillId="2" borderId="1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166" fontId="1" fillId="2" borderId="2" xfId="0" applyNumberFormat="1" applyFont="1" applyFill="1" applyBorder="1" applyAlignment="1">
      <alignment horizontal="center" vertical="center" wrapText="1"/>
    </xf>
    <xf numFmtId="166" fontId="2" fillId="2" borderId="8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2" fillId="2" borderId="12" xfId="0" applyNumberFormat="1" applyFont="1" applyFill="1" applyBorder="1" applyAlignment="1">
      <alignment horizontal="center" vertical="center" wrapText="1"/>
    </xf>
    <xf numFmtId="166" fontId="1" fillId="2" borderId="13" xfId="0" applyNumberFormat="1" applyFont="1" applyFill="1" applyBorder="1" applyAlignment="1">
      <alignment horizontal="center" vertical="center" wrapText="1"/>
    </xf>
    <xf numFmtId="166" fontId="1" fillId="2" borderId="14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200"/>
  <sheetViews>
    <sheetView zoomScaleSheetLayoutView="108" workbookViewId="0">
      <selection activeCell="G1" sqref="F1:J6"/>
    </sheetView>
  </sheetViews>
  <sheetFormatPr defaultColWidth="9.109375" defaultRowHeight="15.6" x14ac:dyDescent="0.3"/>
  <cols>
    <col min="1" max="1" width="35.5546875" style="2" customWidth="1"/>
    <col min="2" max="2" width="5.6640625" style="2" customWidth="1"/>
    <col min="3" max="3" width="5.5546875" style="12" customWidth="1"/>
    <col min="4" max="4" width="6.109375" style="2" customWidth="1"/>
    <col min="5" max="5" width="13" style="2" customWidth="1"/>
    <col min="6" max="6" width="7" style="2" customWidth="1"/>
    <col min="7" max="7" width="11.5546875" style="2" customWidth="1"/>
    <col min="8" max="8" width="12.33203125" style="2" customWidth="1"/>
    <col min="9" max="9" width="14.5546875" style="2" customWidth="1"/>
    <col min="10" max="10" width="2.5546875" style="2" customWidth="1"/>
    <col min="11" max="11" width="12" style="2" customWidth="1"/>
    <col min="12" max="16384" width="9.109375" style="2"/>
  </cols>
  <sheetData>
    <row r="1" spans="1:10" ht="14.4" customHeight="1" x14ac:dyDescent="0.3">
      <c r="B1" s="3"/>
      <c r="C1" s="4"/>
      <c r="D1" s="3"/>
      <c r="E1" s="3"/>
      <c r="F1" s="113"/>
      <c r="G1" s="114" t="s">
        <v>238</v>
      </c>
      <c r="H1" s="114"/>
      <c r="I1" s="114"/>
    </row>
    <row r="2" spans="1:10" ht="18.75" customHeight="1" x14ac:dyDescent="0.3">
      <c r="B2" s="3"/>
      <c r="C2" s="4"/>
      <c r="D2" s="3"/>
      <c r="E2" s="3"/>
      <c r="F2" s="113"/>
      <c r="G2" s="114" t="s">
        <v>176</v>
      </c>
      <c r="H2" s="114"/>
      <c r="I2" s="114"/>
    </row>
    <row r="3" spans="1:10" ht="15.9" customHeight="1" x14ac:dyDescent="0.3">
      <c r="B3" s="5"/>
      <c r="C3" s="6"/>
      <c r="D3" s="5"/>
      <c r="E3" s="1"/>
      <c r="F3" s="114" t="s">
        <v>272</v>
      </c>
      <c r="G3" s="114"/>
      <c r="H3" s="114"/>
      <c r="I3" s="114"/>
    </row>
    <row r="4" spans="1:10" ht="15.9" customHeight="1" x14ac:dyDescent="0.3">
      <c r="B4" s="5"/>
      <c r="C4" s="6"/>
      <c r="D4" s="5"/>
      <c r="E4" s="1"/>
      <c r="F4" s="117"/>
      <c r="G4" s="114" t="s">
        <v>274</v>
      </c>
      <c r="H4" s="114"/>
      <c r="I4" s="114"/>
      <c r="J4" s="114"/>
    </row>
    <row r="5" spans="1:10" ht="18.600000000000001" customHeight="1" x14ac:dyDescent="0.3">
      <c r="B5" s="5"/>
      <c r="C5" s="6"/>
      <c r="D5" s="5"/>
      <c r="E5" s="1"/>
      <c r="F5" s="114" t="s">
        <v>273</v>
      </c>
      <c r="G5" s="114"/>
      <c r="H5" s="114"/>
      <c r="I5" s="114"/>
    </row>
    <row r="6" spans="1:10" ht="15" customHeight="1" x14ac:dyDescent="0.3">
      <c r="B6" s="5"/>
      <c r="C6" s="6"/>
      <c r="D6" s="5"/>
      <c r="E6" s="1"/>
      <c r="F6" s="115"/>
      <c r="G6" s="116" t="s">
        <v>275</v>
      </c>
      <c r="H6" s="116"/>
      <c r="I6" s="116"/>
    </row>
    <row r="7" spans="1:10" ht="2.25" hidden="1" customHeight="1" x14ac:dyDescent="0.3">
      <c r="B7" s="5"/>
      <c r="C7" s="6"/>
      <c r="D7" s="5"/>
      <c r="E7" s="1"/>
      <c r="F7" s="7"/>
      <c r="G7" s="8"/>
      <c r="H7" s="8"/>
      <c r="I7" s="8"/>
    </row>
    <row r="8" spans="1:10" ht="39" customHeight="1" x14ac:dyDescent="0.3">
      <c r="A8" s="101" t="s">
        <v>257</v>
      </c>
      <c r="B8" s="101"/>
      <c r="C8" s="101"/>
      <c r="D8" s="101"/>
      <c r="E8" s="101"/>
      <c r="F8" s="101"/>
      <c r="G8" s="101"/>
      <c r="H8" s="101"/>
      <c r="I8" s="101"/>
    </row>
    <row r="9" spans="1:10" ht="46.5" hidden="1" customHeight="1" x14ac:dyDescent="0.3">
      <c r="A9" s="105" t="s">
        <v>175</v>
      </c>
      <c r="B9" s="105"/>
      <c r="C9" s="105"/>
      <c r="D9" s="105"/>
      <c r="E9" s="105"/>
      <c r="F9" s="105"/>
      <c r="G9" s="105"/>
      <c r="H9" s="105"/>
      <c r="I9" s="105"/>
    </row>
    <row r="10" spans="1:10" ht="17.399999999999999" customHeight="1" x14ac:dyDescent="0.3">
      <c r="A10" s="102" t="s">
        <v>0</v>
      </c>
      <c r="B10" s="103" t="s">
        <v>1</v>
      </c>
      <c r="C10" s="104" t="s">
        <v>172</v>
      </c>
      <c r="D10" s="102" t="s">
        <v>173</v>
      </c>
      <c r="E10" s="102" t="s">
        <v>2</v>
      </c>
      <c r="F10" s="102" t="s">
        <v>105</v>
      </c>
      <c r="G10" s="103" t="s">
        <v>246</v>
      </c>
      <c r="H10" s="103"/>
      <c r="I10" s="103"/>
    </row>
    <row r="11" spans="1:10" ht="27" customHeight="1" x14ac:dyDescent="0.3">
      <c r="A11" s="102"/>
      <c r="B11" s="103"/>
      <c r="C11" s="104"/>
      <c r="D11" s="102"/>
      <c r="E11" s="102"/>
      <c r="F11" s="102"/>
      <c r="G11" s="9" t="s">
        <v>258</v>
      </c>
      <c r="H11" s="9" t="s">
        <v>250</v>
      </c>
      <c r="I11" s="9" t="s">
        <v>259</v>
      </c>
      <c r="J11" s="10"/>
    </row>
    <row r="12" spans="1:10" ht="63" customHeight="1" x14ac:dyDescent="0.3">
      <c r="A12" s="11" t="s">
        <v>177</v>
      </c>
      <c r="B12" s="58">
        <v>753</v>
      </c>
      <c r="C12" s="55"/>
      <c r="D12" s="56"/>
      <c r="E12" s="57"/>
      <c r="F12" s="18"/>
      <c r="G12" s="88">
        <f>G13+G65+G74+G102+G154</f>
        <v>4595215.22</v>
      </c>
      <c r="H12" s="88">
        <f>H13+H65+H74+H102+H154+H160</f>
        <v>4667088.6599999992</v>
      </c>
      <c r="I12" s="88">
        <f>I13+I65+I74+I102+I154+I160</f>
        <v>4691601.26</v>
      </c>
    </row>
    <row r="13" spans="1:10" ht="18.75" customHeight="1" x14ac:dyDescent="0.3">
      <c r="A13" s="11" t="s">
        <v>3</v>
      </c>
      <c r="B13" s="58">
        <v>753</v>
      </c>
      <c r="C13" s="66" t="s">
        <v>44</v>
      </c>
      <c r="D13" s="66" t="s">
        <v>50</v>
      </c>
      <c r="E13" s="57"/>
      <c r="F13" s="100"/>
      <c r="G13" s="90">
        <f>G14+G26+G48+G54+G59</f>
        <v>3686504.42</v>
      </c>
      <c r="H13" s="90">
        <f>H14+H26+H48+H54+H59</f>
        <v>3636969.42</v>
      </c>
      <c r="I13" s="90">
        <f>I14+I26+I48+I54+I59</f>
        <v>3595546.1100000003</v>
      </c>
      <c r="J13" s="10"/>
    </row>
    <row r="14" spans="1:10" ht="66.75" customHeight="1" x14ac:dyDescent="0.3">
      <c r="A14" s="11" t="s">
        <v>30</v>
      </c>
      <c r="B14" s="58">
        <v>753</v>
      </c>
      <c r="C14" s="66" t="s">
        <v>44</v>
      </c>
      <c r="D14" s="66" t="s">
        <v>51</v>
      </c>
      <c r="E14" s="57"/>
      <c r="F14" s="100"/>
      <c r="G14" s="90">
        <f>G15</f>
        <v>934275</v>
      </c>
      <c r="H14" s="90">
        <f t="shared" ref="H14:I14" si="0">H15</f>
        <v>934275</v>
      </c>
      <c r="I14" s="90">
        <f t="shared" si="0"/>
        <v>934275</v>
      </c>
      <c r="J14" s="10"/>
    </row>
    <row r="15" spans="1:10" ht="48" customHeight="1" x14ac:dyDescent="0.3">
      <c r="A15" s="53" t="s">
        <v>236</v>
      </c>
      <c r="B15" s="59">
        <v>753</v>
      </c>
      <c r="C15" s="60" t="s">
        <v>44</v>
      </c>
      <c r="D15" s="60" t="s">
        <v>51</v>
      </c>
      <c r="E15" s="121" t="s">
        <v>181</v>
      </c>
      <c r="F15" s="37"/>
      <c r="G15" s="84">
        <f>G16</f>
        <v>934275</v>
      </c>
      <c r="H15" s="84">
        <f t="shared" ref="H15:I15" si="1">H16</f>
        <v>934275</v>
      </c>
      <c r="I15" s="84">
        <f t="shared" si="1"/>
        <v>934275</v>
      </c>
      <c r="J15" s="10"/>
    </row>
    <row r="16" spans="1:10" ht="31.2" x14ac:dyDescent="0.3">
      <c r="A16" s="19" t="s">
        <v>72</v>
      </c>
      <c r="B16" s="61">
        <v>753</v>
      </c>
      <c r="C16" s="62" t="s">
        <v>44</v>
      </c>
      <c r="D16" s="62" t="s">
        <v>51</v>
      </c>
      <c r="E16" s="119" t="s">
        <v>180</v>
      </c>
      <c r="F16" s="39"/>
      <c r="G16" s="85">
        <f>G17</f>
        <v>934275</v>
      </c>
      <c r="H16" s="85">
        <f t="shared" ref="H16:I16" si="2">H17</f>
        <v>934275</v>
      </c>
      <c r="I16" s="85">
        <f t="shared" si="2"/>
        <v>934275</v>
      </c>
      <c r="J16" s="10"/>
    </row>
    <row r="17" spans="1:10" ht="51.75" customHeight="1" x14ac:dyDescent="0.3">
      <c r="A17" s="20" t="s">
        <v>64</v>
      </c>
      <c r="B17" s="61">
        <v>753</v>
      </c>
      <c r="C17" s="62" t="s">
        <v>44</v>
      </c>
      <c r="D17" s="62" t="s">
        <v>51</v>
      </c>
      <c r="E17" s="119" t="s">
        <v>179</v>
      </c>
      <c r="F17" s="39"/>
      <c r="G17" s="85">
        <f>G18</f>
        <v>934275</v>
      </c>
      <c r="H17" s="85">
        <f t="shared" ref="H17:I17" si="3">H18</f>
        <v>934275</v>
      </c>
      <c r="I17" s="85">
        <f t="shared" si="3"/>
        <v>934275</v>
      </c>
      <c r="J17" s="10"/>
    </row>
    <row r="18" spans="1:10" ht="123.75" customHeight="1" x14ac:dyDescent="0.3">
      <c r="A18" s="20" t="s">
        <v>13</v>
      </c>
      <c r="B18" s="61">
        <v>753</v>
      </c>
      <c r="C18" s="62" t="s">
        <v>44</v>
      </c>
      <c r="D18" s="62" t="s">
        <v>51</v>
      </c>
      <c r="E18" s="119" t="s">
        <v>178</v>
      </c>
      <c r="F18" s="42">
        <v>100</v>
      </c>
      <c r="G18" s="86">
        <f>G19</f>
        <v>934275</v>
      </c>
      <c r="H18" s="86">
        <f t="shared" ref="H18:I18" si="4">H19</f>
        <v>934275</v>
      </c>
      <c r="I18" s="86">
        <f t="shared" si="4"/>
        <v>934275</v>
      </c>
    </row>
    <row r="19" spans="1:10" ht="45.75" customHeight="1" x14ac:dyDescent="0.3">
      <c r="A19" s="40" t="s">
        <v>14</v>
      </c>
      <c r="B19" s="63">
        <v>753</v>
      </c>
      <c r="C19" s="64" t="s">
        <v>44</v>
      </c>
      <c r="D19" s="64" t="s">
        <v>51</v>
      </c>
      <c r="E19" s="120" t="s">
        <v>182</v>
      </c>
      <c r="F19" s="46">
        <v>120</v>
      </c>
      <c r="G19" s="87">
        <v>934275</v>
      </c>
      <c r="H19" s="87">
        <v>934275</v>
      </c>
      <c r="I19" s="87">
        <v>934275</v>
      </c>
    </row>
    <row r="20" spans="1:10" hidden="1" x14ac:dyDescent="0.3">
      <c r="A20" s="20" t="s">
        <v>35</v>
      </c>
      <c r="B20" s="58">
        <v>753</v>
      </c>
      <c r="C20" s="66" t="s">
        <v>44</v>
      </c>
      <c r="D20" s="66" t="s">
        <v>53</v>
      </c>
      <c r="E20" s="57"/>
      <c r="F20" s="18"/>
      <c r="G20" s="88"/>
      <c r="H20" s="88"/>
      <c r="I20" s="88"/>
    </row>
    <row r="21" spans="1:10" ht="62.4" hidden="1" x14ac:dyDescent="0.3">
      <c r="A21" s="20" t="s">
        <v>24</v>
      </c>
      <c r="B21" s="59">
        <v>753</v>
      </c>
      <c r="C21" s="60" t="s">
        <v>44</v>
      </c>
      <c r="D21" s="60" t="s">
        <v>53</v>
      </c>
      <c r="E21" s="121" t="s">
        <v>82</v>
      </c>
      <c r="F21" s="44"/>
      <c r="G21" s="89"/>
      <c r="H21" s="89"/>
      <c r="I21" s="89"/>
    </row>
    <row r="22" spans="1:10" ht="46.8" hidden="1" x14ac:dyDescent="0.3">
      <c r="A22" s="20" t="s">
        <v>33</v>
      </c>
      <c r="B22" s="61">
        <v>753</v>
      </c>
      <c r="C22" s="62" t="s">
        <v>44</v>
      </c>
      <c r="D22" s="62" t="s">
        <v>53</v>
      </c>
      <c r="E22" s="119" t="s">
        <v>83</v>
      </c>
      <c r="F22" s="42"/>
      <c r="G22" s="86"/>
      <c r="H22" s="86"/>
      <c r="I22" s="86"/>
    </row>
    <row r="23" spans="1:10" ht="69" hidden="1" customHeight="1" x14ac:dyDescent="0.3">
      <c r="A23" s="40" t="s">
        <v>32</v>
      </c>
      <c r="B23" s="61">
        <v>753</v>
      </c>
      <c r="C23" s="62" t="s">
        <v>44</v>
      </c>
      <c r="D23" s="62" t="s">
        <v>53</v>
      </c>
      <c r="E23" s="119" t="s">
        <v>111</v>
      </c>
      <c r="F23" s="42"/>
      <c r="G23" s="86"/>
      <c r="H23" s="86"/>
      <c r="I23" s="86"/>
    </row>
    <row r="24" spans="1:10" ht="124.8" hidden="1" x14ac:dyDescent="0.3">
      <c r="A24" s="20" t="s">
        <v>13</v>
      </c>
      <c r="B24" s="61">
        <v>300</v>
      </c>
      <c r="C24" s="62" t="s">
        <v>44</v>
      </c>
      <c r="D24" s="62" t="s">
        <v>52</v>
      </c>
      <c r="E24" s="119" t="s">
        <v>112</v>
      </c>
      <c r="F24" s="39">
        <v>100</v>
      </c>
      <c r="G24" s="85"/>
      <c r="H24" s="85"/>
      <c r="I24" s="86"/>
    </row>
    <row r="25" spans="1:10" ht="62.4" hidden="1" x14ac:dyDescent="0.3">
      <c r="A25" s="40" t="s">
        <v>14</v>
      </c>
      <c r="B25" s="63">
        <v>300</v>
      </c>
      <c r="C25" s="64" t="s">
        <v>44</v>
      </c>
      <c r="D25" s="64" t="s">
        <v>52</v>
      </c>
      <c r="E25" s="120" t="s">
        <v>111</v>
      </c>
      <c r="F25" s="46">
        <v>120</v>
      </c>
      <c r="G25" s="87"/>
      <c r="H25" s="87"/>
      <c r="I25" s="87"/>
    </row>
    <row r="26" spans="1:10" ht="93.6" x14ac:dyDescent="0.3">
      <c r="A26" s="11" t="s">
        <v>4</v>
      </c>
      <c r="B26" s="58">
        <v>753</v>
      </c>
      <c r="C26" s="66" t="s">
        <v>44</v>
      </c>
      <c r="D26" s="66" t="s">
        <v>53</v>
      </c>
      <c r="E26" s="57"/>
      <c r="F26" s="100"/>
      <c r="G26" s="90">
        <f>G27+G32</f>
        <v>2531654.42</v>
      </c>
      <c r="H26" s="90">
        <f t="shared" ref="H26:I26" si="5">H27+H32</f>
        <v>2517119.42</v>
      </c>
      <c r="I26" s="90">
        <f t="shared" si="5"/>
        <v>2475696.1100000003</v>
      </c>
    </row>
    <row r="27" spans="1:10" ht="33.75" customHeight="1" x14ac:dyDescent="0.3">
      <c r="A27" s="20" t="s">
        <v>224</v>
      </c>
      <c r="B27" s="74">
        <v>753</v>
      </c>
      <c r="C27" s="75" t="s">
        <v>44</v>
      </c>
      <c r="D27" s="75" t="s">
        <v>53</v>
      </c>
      <c r="E27" s="122" t="s">
        <v>222</v>
      </c>
      <c r="F27" s="73"/>
      <c r="G27" s="91">
        <f>G28</f>
        <v>74375</v>
      </c>
      <c r="H27" s="91">
        <f t="shared" ref="H27:I27" si="6">H28</f>
        <v>74375</v>
      </c>
      <c r="I27" s="91">
        <f t="shared" si="6"/>
        <v>74375</v>
      </c>
    </row>
    <row r="28" spans="1:10" ht="32.25" customHeight="1" x14ac:dyDescent="0.3">
      <c r="A28" s="20" t="s">
        <v>230</v>
      </c>
      <c r="B28" s="74">
        <v>753</v>
      </c>
      <c r="C28" s="75" t="s">
        <v>44</v>
      </c>
      <c r="D28" s="75" t="s">
        <v>53</v>
      </c>
      <c r="E28" s="122" t="s">
        <v>251</v>
      </c>
      <c r="F28" s="73"/>
      <c r="G28" s="91">
        <f>G29</f>
        <v>74375</v>
      </c>
      <c r="H28" s="91">
        <f t="shared" ref="H28:I29" si="7">H29</f>
        <v>74375</v>
      </c>
      <c r="I28" s="91">
        <f t="shared" si="7"/>
        <v>74375</v>
      </c>
    </row>
    <row r="29" spans="1:10" ht="66.75" customHeight="1" x14ac:dyDescent="0.3">
      <c r="A29" s="20" t="s">
        <v>231</v>
      </c>
      <c r="B29" s="74">
        <v>753</v>
      </c>
      <c r="C29" s="75" t="s">
        <v>44</v>
      </c>
      <c r="D29" s="75" t="s">
        <v>53</v>
      </c>
      <c r="E29" s="122" t="s">
        <v>251</v>
      </c>
      <c r="F29" s="73"/>
      <c r="G29" s="91">
        <f>G30</f>
        <v>74375</v>
      </c>
      <c r="H29" s="91">
        <f t="shared" si="7"/>
        <v>74375</v>
      </c>
      <c r="I29" s="91">
        <f t="shared" si="7"/>
        <v>74375</v>
      </c>
    </row>
    <row r="30" spans="1:10" ht="51" customHeight="1" x14ac:dyDescent="0.3">
      <c r="A30" s="20" t="s">
        <v>33</v>
      </c>
      <c r="B30" s="74">
        <v>753</v>
      </c>
      <c r="C30" s="75" t="s">
        <v>44</v>
      </c>
      <c r="D30" s="75" t="s">
        <v>53</v>
      </c>
      <c r="E30" s="122" t="s">
        <v>251</v>
      </c>
      <c r="F30" s="73">
        <v>200</v>
      </c>
      <c r="G30" s="91">
        <f>G31</f>
        <v>74375</v>
      </c>
      <c r="H30" s="91">
        <f t="shared" ref="H30:I30" si="8">H31</f>
        <v>74375</v>
      </c>
      <c r="I30" s="91">
        <f t="shared" si="8"/>
        <v>74375</v>
      </c>
    </row>
    <row r="31" spans="1:10" ht="62.25" customHeight="1" x14ac:dyDescent="0.3">
      <c r="A31" s="40" t="s">
        <v>32</v>
      </c>
      <c r="B31" s="74">
        <v>753</v>
      </c>
      <c r="C31" s="75" t="s">
        <v>44</v>
      </c>
      <c r="D31" s="75" t="s">
        <v>53</v>
      </c>
      <c r="E31" s="122" t="s">
        <v>251</v>
      </c>
      <c r="F31" s="73">
        <v>240</v>
      </c>
      <c r="G31" s="91">
        <v>74375</v>
      </c>
      <c r="H31" s="91">
        <v>74375</v>
      </c>
      <c r="I31" s="92">
        <v>74375</v>
      </c>
    </row>
    <row r="32" spans="1:10" ht="31.2" x14ac:dyDescent="0.3">
      <c r="A32" s="53" t="s">
        <v>71</v>
      </c>
      <c r="B32" s="59">
        <v>753</v>
      </c>
      <c r="C32" s="60" t="s">
        <v>44</v>
      </c>
      <c r="D32" s="60" t="s">
        <v>53</v>
      </c>
      <c r="E32" s="121" t="s">
        <v>183</v>
      </c>
      <c r="F32" s="37"/>
      <c r="G32" s="84">
        <f>G34+G39+G44</f>
        <v>2457279.42</v>
      </c>
      <c r="H32" s="84">
        <f>H34+H39+H44</f>
        <v>2442744.42</v>
      </c>
      <c r="I32" s="84">
        <f>I34+I39+I44</f>
        <v>2401321.1100000003</v>
      </c>
    </row>
    <row r="33" spans="1:9" hidden="1" x14ac:dyDescent="0.3">
      <c r="A33" s="19" t="s">
        <v>73</v>
      </c>
      <c r="B33" s="61">
        <v>753</v>
      </c>
      <c r="C33" s="62" t="s">
        <v>44</v>
      </c>
      <c r="D33" s="62" t="s">
        <v>53</v>
      </c>
      <c r="E33" s="119" t="s">
        <v>183</v>
      </c>
      <c r="F33" s="42"/>
      <c r="G33" s="86"/>
      <c r="H33" s="86"/>
      <c r="I33" s="86"/>
    </row>
    <row r="34" spans="1:9" ht="44.4" customHeight="1" x14ac:dyDescent="0.3">
      <c r="A34" s="20" t="s">
        <v>64</v>
      </c>
      <c r="B34" s="61">
        <v>753</v>
      </c>
      <c r="C34" s="62" t="s">
        <v>44</v>
      </c>
      <c r="D34" s="62" t="s">
        <v>53</v>
      </c>
      <c r="E34" s="119" t="s">
        <v>184</v>
      </c>
      <c r="F34" s="42"/>
      <c r="G34" s="86">
        <f>G35+G37+G42</f>
        <v>2112694.42</v>
      </c>
      <c r="H34" s="86">
        <f>H35+H37+H42</f>
        <v>2098159.42</v>
      </c>
      <c r="I34" s="86">
        <f>I35+I37+I42</f>
        <v>2056736.11</v>
      </c>
    </row>
    <row r="35" spans="1:9" ht="124.8" x14ac:dyDescent="0.3">
      <c r="A35" s="20" t="s">
        <v>13</v>
      </c>
      <c r="B35" s="61">
        <v>753</v>
      </c>
      <c r="C35" s="62" t="s">
        <v>44</v>
      </c>
      <c r="D35" s="62" t="s">
        <v>53</v>
      </c>
      <c r="E35" s="119" t="s">
        <v>184</v>
      </c>
      <c r="F35" s="42">
        <v>100</v>
      </c>
      <c r="G35" s="86">
        <f>G36</f>
        <v>1926695</v>
      </c>
      <c r="H35" s="86">
        <f t="shared" ref="H35:I35" si="9">H36</f>
        <v>1926695</v>
      </c>
      <c r="I35" s="86">
        <f t="shared" si="9"/>
        <v>1926695</v>
      </c>
    </row>
    <row r="36" spans="1:9" ht="49.5" customHeight="1" x14ac:dyDescent="0.3">
      <c r="A36" s="20" t="s">
        <v>14</v>
      </c>
      <c r="B36" s="61">
        <v>753</v>
      </c>
      <c r="C36" s="62" t="s">
        <v>44</v>
      </c>
      <c r="D36" s="62" t="s">
        <v>53</v>
      </c>
      <c r="E36" s="119" t="s">
        <v>185</v>
      </c>
      <c r="F36" s="42">
        <v>120</v>
      </c>
      <c r="G36" s="86">
        <v>1926695</v>
      </c>
      <c r="H36" s="86">
        <v>1926695</v>
      </c>
      <c r="I36" s="86">
        <v>1926695</v>
      </c>
    </row>
    <row r="37" spans="1:9" ht="45" customHeight="1" x14ac:dyDescent="0.3">
      <c r="A37" s="20" t="s">
        <v>33</v>
      </c>
      <c r="B37" s="61">
        <v>753</v>
      </c>
      <c r="C37" s="62" t="s">
        <v>44</v>
      </c>
      <c r="D37" s="62" t="s">
        <v>53</v>
      </c>
      <c r="E37" s="119" t="s">
        <v>184</v>
      </c>
      <c r="F37" s="42">
        <v>200</v>
      </c>
      <c r="G37" s="86">
        <f>G38</f>
        <v>179999.42</v>
      </c>
      <c r="H37" s="86">
        <f t="shared" ref="H37:I37" si="10">H38</f>
        <v>165079.51</v>
      </c>
      <c r="I37" s="86">
        <f t="shared" si="10"/>
        <v>124286.54999999999</v>
      </c>
    </row>
    <row r="38" spans="1:9" ht="68.099999999999994" customHeight="1" x14ac:dyDescent="0.3">
      <c r="A38" s="20" t="s">
        <v>32</v>
      </c>
      <c r="B38" s="61">
        <v>753</v>
      </c>
      <c r="C38" s="62" t="s">
        <v>44</v>
      </c>
      <c r="D38" s="62" t="s">
        <v>53</v>
      </c>
      <c r="E38" s="119" t="s">
        <v>186</v>
      </c>
      <c r="F38" s="42">
        <v>240</v>
      </c>
      <c r="G38" s="86">
        <v>179999.42</v>
      </c>
      <c r="H38" s="86">
        <f>180500-15420.49</f>
        <v>165079.51</v>
      </c>
      <c r="I38" s="86">
        <f>181371.55-57085</f>
        <v>124286.54999999999</v>
      </c>
    </row>
    <row r="39" spans="1:9" ht="68.099999999999994" hidden="1" customHeight="1" x14ac:dyDescent="0.3">
      <c r="A39" s="20" t="s">
        <v>107</v>
      </c>
      <c r="B39" s="61">
        <v>753</v>
      </c>
      <c r="C39" s="62" t="s">
        <v>44</v>
      </c>
      <c r="D39" s="62" t="s">
        <v>53</v>
      </c>
      <c r="E39" s="119" t="s">
        <v>262</v>
      </c>
      <c r="F39" s="42">
        <v>0</v>
      </c>
      <c r="G39" s="86">
        <f>G40</f>
        <v>0</v>
      </c>
      <c r="H39" s="86"/>
      <c r="I39" s="86"/>
    </row>
    <row r="40" spans="1:9" ht="22.5" hidden="1" customHeight="1" x14ac:dyDescent="0.3">
      <c r="A40" s="20" t="s">
        <v>7</v>
      </c>
      <c r="B40" s="61">
        <v>753</v>
      </c>
      <c r="C40" s="62" t="s">
        <v>44</v>
      </c>
      <c r="D40" s="62" t="s">
        <v>53</v>
      </c>
      <c r="E40" s="119" t="s">
        <v>262</v>
      </c>
      <c r="F40" s="42">
        <v>500</v>
      </c>
      <c r="G40" s="86">
        <v>0</v>
      </c>
      <c r="H40" s="86"/>
      <c r="I40" s="86"/>
    </row>
    <row r="41" spans="1:9" ht="20.25" hidden="1" customHeight="1" x14ac:dyDescent="0.3">
      <c r="A41" s="20" t="s">
        <v>18</v>
      </c>
      <c r="B41" s="61">
        <v>753</v>
      </c>
      <c r="C41" s="62" t="s">
        <v>44</v>
      </c>
      <c r="D41" s="62" t="s">
        <v>53</v>
      </c>
      <c r="E41" s="119" t="s">
        <v>262</v>
      </c>
      <c r="F41" s="42">
        <v>540</v>
      </c>
      <c r="G41" s="86">
        <v>0</v>
      </c>
      <c r="H41" s="86"/>
      <c r="I41" s="86"/>
    </row>
    <row r="42" spans="1:9" x14ac:dyDescent="0.3">
      <c r="A42" s="20" t="s">
        <v>15</v>
      </c>
      <c r="B42" s="61">
        <v>753</v>
      </c>
      <c r="C42" s="62" t="s">
        <v>44</v>
      </c>
      <c r="D42" s="62" t="s">
        <v>53</v>
      </c>
      <c r="E42" s="119" t="s">
        <v>186</v>
      </c>
      <c r="F42" s="42">
        <v>800</v>
      </c>
      <c r="G42" s="86">
        <f>G43</f>
        <v>6000</v>
      </c>
      <c r="H42" s="86">
        <f t="shared" ref="H42:I42" si="11">H43</f>
        <v>6384.91</v>
      </c>
      <c r="I42" s="86">
        <f t="shared" si="11"/>
        <v>5754.56</v>
      </c>
    </row>
    <row r="43" spans="1:9" ht="34.5" customHeight="1" x14ac:dyDescent="0.3">
      <c r="A43" s="20" t="s">
        <v>16</v>
      </c>
      <c r="B43" s="61">
        <v>753</v>
      </c>
      <c r="C43" s="62" t="s">
        <v>44</v>
      </c>
      <c r="D43" s="62" t="s">
        <v>53</v>
      </c>
      <c r="E43" s="119" t="s">
        <v>187</v>
      </c>
      <c r="F43" s="42">
        <v>850</v>
      </c>
      <c r="G43" s="86">
        <v>6000</v>
      </c>
      <c r="H43" s="86">
        <v>6384.91</v>
      </c>
      <c r="I43" s="86">
        <v>5754.56</v>
      </c>
    </row>
    <row r="44" spans="1:9" ht="73.5" customHeight="1" x14ac:dyDescent="0.3">
      <c r="A44" s="20" t="s">
        <v>265</v>
      </c>
      <c r="B44" s="61">
        <v>753</v>
      </c>
      <c r="C44" s="62" t="s">
        <v>44</v>
      </c>
      <c r="D44" s="62" t="s">
        <v>53</v>
      </c>
      <c r="E44" s="119" t="s">
        <v>262</v>
      </c>
      <c r="F44" s="39">
        <v>0</v>
      </c>
      <c r="G44" s="85">
        <f>G45</f>
        <v>344585</v>
      </c>
      <c r="H44" s="85">
        <f t="shared" ref="H44:I44" si="12">H45</f>
        <v>344585</v>
      </c>
      <c r="I44" s="85">
        <f t="shared" si="12"/>
        <v>344585</v>
      </c>
    </row>
    <row r="45" spans="1:9" ht="23.25" customHeight="1" x14ac:dyDescent="0.3">
      <c r="A45" s="20" t="s">
        <v>7</v>
      </c>
      <c r="B45" s="61">
        <v>753</v>
      </c>
      <c r="C45" s="62" t="s">
        <v>44</v>
      </c>
      <c r="D45" s="62" t="s">
        <v>53</v>
      </c>
      <c r="E45" s="119" t="s">
        <v>262</v>
      </c>
      <c r="F45" s="39">
        <v>500</v>
      </c>
      <c r="G45" s="85">
        <f>G46</f>
        <v>344585</v>
      </c>
      <c r="H45" s="85">
        <f t="shared" ref="H45:I45" si="13">H46</f>
        <v>344585</v>
      </c>
      <c r="I45" s="85">
        <f t="shared" si="13"/>
        <v>344585</v>
      </c>
    </row>
    <row r="46" spans="1:9" ht="20.25" customHeight="1" x14ac:dyDescent="0.3">
      <c r="A46" s="20" t="s">
        <v>18</v>
      </c>
      <c r="B46" s="61">
        <v>753</v>
      </c>
      <c r="C46" s="62" t="s">
        <v>44</v>
      </c>
      <c r="D46" s="62" t="s">
        <v>53</v>
      </c>
      <c r="E46" s="119" t="s">
        <v>262</v>
      </c>
      <c r="F46" s="39">
        <v>540</v>
      </c>
      <c r="G46" s="85">
        <v>344585</v>
      </c>
      <c r="H46" s="85">
        <v>344585</v>
      </c>
      <c r="I46" s="85">
        <v>344585</v>
      </c>
    </row>
    <row r="47" spans="1:9" ht="15.75" customHeight="1" x14ac:dyDescent="0.3">
      <c r="A47" s="40"/>
      <c r="B47" s="63"/>
      <c r="C47" s="64"/>
      <c r="D47" s="64"/>
      <c r="E47" s="120"/>
      <c r="F47" s="41"/>
      <c r="G47" s="93"/>
      <c r="H47" s="93"/>
      <c r="I47" s="87"/>
    </row>
    <row r="48" spans="1:9" ht="79.5" customHeight="1" x14ac:dyDescent="0.3">
      <c r="A48" s="23" t="s">
        <v>25</v>
      </c>
      <c r="B48" s="58">
        <v>753</v>
      </c>
      <c r="C48" s="66" t="s">
        <v>44</v>
      </c>
      <c r="D48" s="66" t="s">
        <v>54</v>
      </c>
      <c r="E48" s="57"/>
      <c r="F48" s="100"/>
      <c r="G48" s="90">
        <f>G49</f>
        <v>65575</v>
      </c>
      <c r="H48" s="90">
        <f t="shared" ref="H48:I48" si="14">H49</f>
        <v>65575</v>
      </c>
      <c r="I48" s="90">
        <f t="shared" si="14"/>
        <v>65575</v>
      </c>
    </row>
    <row r="49" spans="1:9" ht="30.75" customHeight="1" x14ac:dyDescent="0.3">
      <c r="A49" s="53" t="s">
        <v>235</v>
      </c>
      <c r="B49" s="59">
        <v>753</v>
      </c>
      <c r="C49" s="60" t="s">
        <v>44</v>
      </c>
      <c r="D49" s="60" t="s">
        <v>54</v>
      </c>
      <c r="E49" s="121" t="s">
        <v>225</v>
      </c>
      <c r="F49" s="37"/>
      <c r="G49" s="84">
        <f>G50</f>
        <v>65575</v>
      </c>
      <c r="H49" s="84">
        <f t="shared" ref="H49:I49" si="15">H50</f>
        <v>65575</v>
      </c>
      <c r="I49" s="84">
        <f t="shared" si="15"/>
        <v>65575</v>
      </c>
    </row>
    <row r="50" spans="1:9" ht="33.9" customHeight="1" x14ac:dyDescent="0.3">
      <c r="A50" s="65" t="s">
        <v>86</v>
      </c>
      <c r="B50" s="61">
        <v>753</v>
      </c>
      <c r="C50" s="62" t="s">
        <v>44</v>
      </c>
      <c r="D50" s="62" t="s">
        <v>54</v>
      </c>
      <c r="E50" s="119" t="s">
        <v>214</v>
      </c>
      <c r="F50" s="39"/>
      <c r="G50" s="85">
        <f>G51</f>
        <v>65575</v>
      </c>
      <c r="H50" s="85">
        <f t="shared" ref="H50:I50" si="16">H51</f>
        <v>65575</v>
      </c>
      <c r="I50" s="85">
        <f t="shared" si="16"/>
        <v>65575</v>
      </c>
    </row>
    <row r="51" spans="1:9" ht="61.5" customHeight="1" x14ac:dyDescent="0.3">
      <c r="A51" s="20" t="s">
        <v>261</v>
      </c>
      <c r="B51" s="61">
        <v>753</v>
      </c>
      <c r="C51" s="62" t="s">
        <v>44</v>
      </c>
      <c r="D51" s="62" t="s">
        <v>54</v>
      </c>
      <c r="E51" s="119" t="s">
        <v>249</v>
      </c>
      <c r="F51" s="39"/>
      <c r="G51" s="85">
        <v>65575</v>
      </c>
      <c r="H51" s="85">
        <v>65575</v>
      </c>
      <c r="I51" s="85">
        <v>65575</v>
      </c>
    </row>
    <row r="52" spans="1:9" ht="18.75" customHeight="1" x14ac:dyDescent="0.3">
      <c r="A52" s="20" t="s">
        <v>7</v>
      </c>
      <c r="B52" s="61">
        <v>753</v>
      </c>
      <c r="C52" s="62" t="s">
        <v>44</v>
      </c>
      <c r="D52" s="62" t="s">
        <v>54</v>
      </c>
      <c r="E52" s="119" t="s">
        <v>249</v>
      </c>
      <c r="F52" s="39">
        <v>500</v>
      </c>
      <c r="G52" s="85">
        <f>G53</f>
        <v>65575</v>
      </c>
      <c r="H52" s="85">
        <f t="shared" ref="H52:I52" si="17">H53</f>
        <v>65575</v>
      </c>
      <c r="I52" s="85">
        <f t="shared" si="17"/>
        <v>65575</v>
      </c>
    </row>
    <row r="53" spans="1:9" ht="21.75" customHeight="1" x14ac:dyDescent="0.3">
      <c r="A53" s="40" t="s">
        <v>18</v>
      </c>
      <c r="B53" s="63">
        <v>753</v>
      </c>
      <c r="C53" s="64" t="s">
        <v>44</v>
      </c>
      <c r="D53" s="64" t="s">
        <v>54</v>
      </c>
      <c r="E53" s="120" t="s">
        <v>249</v>
      </c>
      <c r="F53" s="41">
        <v>540</v>
      </c>
      <c r="G53" s="93">
        <v>65575</v>
      </c>
      <c r="H53" s="93">
        <v>65575</v>
      </c>
      <c r="I53" s="93">
        <v>65575</v>
      </c>
    </row>
    <row r="54" spans="1:9" ht="16.5" customHeight="1" x14ac:dyDescent="0.3">
      <c r="A54" s="11" t="s">
        <v>26</v>
      </c>
      <c r="B54" s="58">
        <v>753</v>
      </c>
      <c r="C54" s="66" t="s">
        <v>44</v>
      </c>
      <c r="D54" s="66" t="s">
        <v>55</v>
      </c>
      <c r="E54" s="57"/>
      <c r="F54" s="100"/>
      <c r="G54" s="90">
        <f>G55</f>
        <v>20000</v>
      </c>
      <c r="H54" s="90">
        <f t="shared" ref="H54:I54" si="18">H55</f>
        <v>20000</v>
      </c>
      <c r="I54" s="90">
        <f t="shared" si="18"/>
        <v>20000</v>
      </c>
    </row>
    <row r="55" spans="1:9" ht="17.25" customHeight="1" x14ac:dyDescent="0.3">
      <c r="A55" s="53" t="s">
        <v>74</v>
      </c>
      <c r="B55" s="59">
        <v>753</v>
      </c>
      <c r="C55" s="60" t="s">
        <v>44</v>
      </c>
      <c r="D55" s="60" t="s">
        <v>55</v>
      </c>
      <c r="E55" s="121" t="s">
        <v>216</v>
      </c>
      <c r="F55" s="37"/>
      <c r="G55" s="84">
        <f>G56</f>
        <v>20000</v>
      </c>
      <c r="H55" s="84">
        <f t="shared" ref="H55:I55" si="19">H56</f>
        <v>20000</v>
      </c>
      <c r="I55" s="84">
        <f t="shared" si="19"/>
        <v>20000</v>
      </c>
    </row>
    <row r="56" spans="1:9" ht="30.75" customHeight="1" x14ac:dyDescent="0.3">
      <c r="A56" s="20" t="s">
        <v>36</v>
      </c>
      <c r="B56" s="61">
        <v>753</v>
      </c>
      <c r="C56" s="62" t="s">
        <v>44</v>
      </c>
      <c r="D56" s="62" t="s">
        <v>55</v>
      </c>
      <c r="E56" s="119" t="s">
        <v>188</v>
      </c>
      <c r="F56" s="39"/>
      <c r="G56" s="85">
        <f>G57</f>
        <v>20000</v>
      </c>
      <c r="H56" s="85">
        <f t="shared" ref="H56:I56" si="20">H57</f>
        <v>20000</v>
      </c>
      <c r="I56" s="85">
        <f t="shared" si="20"/>
        <v>20000</v>
      </c>
    </row>
    <row r="57" spans="1:9" ht="24" customHeight="1" x14ac:dyDescent="0.3">
      <c r="A57" s="20" t="s">
        <v>15</v>
      </c>
      <c r="B57" s="61">
        <v>753</v>
      </c>
      <c r="C57" s="62" t="s">
        <v>44</v>
      </c>
      <c r="D57" s="62" t="s">
        <v>55</v>
      </c>
      <c r="E57" s="119" t="s">
        <v>188</v>
      </c>
      <c r="F57" s="39">
        <v>800</v>
      </c>
      <c r="G57" s="85">
        <f>G58</f>
        <v>20000</v>
      </c>
      <c r="H57" s="85">
        <f t="shared" ref="H57:I57" si="21">H58</f>
        <v>20000</v>
      </c>
      <c r="I57" s="85">
        <f t="shared" si="21"/>
        <v>20000</v>
      </c>
    </row>
    <row r="58" spans="1:9" ht="16.5" customHeight="1" x14ac:dyDescent="0.3">
      <c r="A58" s="40" t="s">
        <v>27</v>
      </c>
      <c r="B58" s="63">
        <v>753</v>
      </c>
      <c r="C58" s="64" t="s">
        <v>44</v>
      </c>
      <c r="D58" s="64" t="s">
        <v>55</v>
      </c>
      <c r="E58" s="120" t="s">
        <v>188</v>
      </c>
      <c r="F58" s="41">
        <v>870</v>
      </c>
      <c r="G58" s="93">
        <v>20000</v>
      </c>
      <c r="H58" s="93">
        <v>20000</v>
      </c>
      <c r="I58" s="87">
        <v>20000</v>
      </c>
    </row>
    <row r="59" spans="1:9" ht="31.5" customHeight="1" x14ac:dyDescent="0.3">
      <c r="A59" s="11" t="s">
        <v>5</v>
      </c>
      <c r="B59" s="58">
        <v>753</v>
      </c>
      <c r="C59" s="66" t="s">
        <v>44</v>
      </c>
      <c r="D59" s="66" t="s">
        <v>56</v>
      </c>
      <c r="E59" s="57"/>
      <c r="F59" s="100"/>
      <c r="G59" s="90">
        <f>G60</f>
        <v>135000</v>
      </c>
      <c r="H59" s="90">
        <f t="shared" ref="H59:I59" si="22">H60</f>
        <v>100000</v>
      </c>
      <c r="I59" s="90">
        <f t="shared" si="22"/>
        <v>100000</v>
      </c>
    </row>
    <row r="60" spans="1:9" ht="62.25" customHeight="1" x14ac:dyDescent="0.3">
      <c r="A60" s="36" t="s">
        <v>263</v>
      </c>
      <c r="B60" s="59">
        <v>753</v>
      </c>
      <c r="C60" s="60" t="s">
        <v>44</v>
      </c>
      <c r="D60" s="60" t="s">
        <v>56</v>
      </c>
      <c r="E60" s="121" t="s">
        <v>205</v>
      </c>
      <c r="F60" s="37"/>
      <c r="G60" s="84">
        <f>G61</f>
        <v>135000</v>
      </c>
      <c r="H60" s="84">
        <f t="shared" ref="H60:I61" si="23">H61</f>
        <v>100000</v>
      </c>
      <c r="I60" s="84">
        <f t="shared" si="23"/>
        <v>100000</v>
      </c>
    </row>
    <row r="61" spans="1:9" ht="48.75" customHeight="1" x14ac:dyDescent="0.3">
      <c r="A61" s="19" t="s">
        <v>191</v>
      </c>
      <c r="B61" s="61">
        <v>753</v>
      </c>
      <c r="C61" s="62" t="s">
        <v>44</v>
      </c>
      <c r="D61" s="62" t="s">
        <v>56</v>
      </c>
      <c r="E61" s="119" t="s">
        <v>190</v>
      </c>
      <c r="F61" s="39"/>
      <c r="G61" s="85">
        <f>G62</f>
        <v>135000</v>
      </c>
      <c r="H61" s="85">
        <f>H62</f>
        <v>100000</v>
      </c>
      <c r="I61" s="85">
        <f t="shared" si="23"/>
        <v>100000</v>
      </c>
    </row>
    <row r="62" spans="1:9" ht="46.8" x14ac:dyDescent="0.3">
      <c r="A62" s="20" t="s">
        <v>33</v>
      </c>
      <c r="B62" s="61">
        <v>753</v>
      </c>
      <c r="C62" s="62" t="s">
        <v>44</v>
      </c>
      <c r="D62" s="62" t="s">
        <v>56</v>
      </c>
      <c r="E62" s="119" t="s">
        <v>190</v>
      </c>
      <c r="F62" s="39">
        <v>200</v>
      </c>
      <c r="G62" s="85">
        <f>G63</f>
        <v>135000</v>
      </c>
      <c r="H62" s="85">
        <f>H63</f>
        <v>100000</v>
      </c>
      <c r="I62" s="85">
        <f t="shared" ref="I62" si="24">I63</f>
        <v>100000</v>
      </c>
    </row>
    <row r="63" spans="1:9" ht="62.4" x14ac:dyDescent="0.3">
      <c r="A63" s="40" t="s">
        <v>32</v>
      </c>
      <c r="B63" s="63">
        <v>753</v>
      </c>
      <c r="C63" s="64" t="s">
        <v>44</v>
      </c>
      <c r="D63" s="64" t="s">
        <v>56</v>
      </c>
      <c r="E63" s="120" t="s">
        <v>190</v>
      </c>
      <c r="F63" s="41">
        <v>240</v>
      </c>
      <c r="G63" s="93">
        <v>135000</v>
      </c>
      <c r="H63" s="93">
        <v>100000</v>
      </c>
      <c r="I63" s="93">
        <v>100000</v>
      </c>
    </row>
    <row r="64" spans="1:9" ht="8.25" customHeight="1" x14ac:dyDescent="0.3">
      <c r="A64" s="11"/>
      <c r="B64" s="58"/>
      <c r="C64" s="66"/>
      <c r="D64" s="66"/>
      <c r="E64" s="57"/>
      <c r="F64" s="100"/>
      <c r="G64" s="90"/>
      <c r="H64" s="90"/>
      <c r="I64" s="88"/>
    </row>
    <row r="65" spans="1:9" ht="21" customHeight="1" x14ac:dyDescent="0.3">
      <c r="A65" s="11" t="s">
        <v>28</v>
      </c>
      <c r="B65" s="58">
        <v>753</v>
      </c>
      <c r="C65" s="66" t="s">
        <v>51</v>
      </c>
      <c r="D65" s="66" t="s">
        <v>50</v>
      </c>
      <c r="E65" s="57"/>
      <c r="F65" s="100"/>
      <c r="G65" s="90">
        <f>G66</f>
        <v>270110.8</v>
      </c>
      <c r="H65" s="90">
        <f t="shared" ref="H65:I65" si="25">H66</f>
        <v>294668.09999999998</v>
      </c>
      <c r="I65" s="90">
        <f t="shared" si="25"/>
        <v>302309.30000000005</v>
      </c>
    </row>
    <row r="66" spans="1:9" ht="31.2" x14ac:dyDescent="0.3">
      <c r="A66" s="11" t="s">
        <v>29</v>
      </c>
      <c r="B66" s="58">
        <v>753</v>
      </c>
      <c r="C66" s="66" t="s">
        <v>51</v>
      </c>
      <c r="D66" s="66" t="s">
        <v>52</v>
      </c>
      <c r="E66" s="57"/>
      <c r="F66" s="100"/>
      <c r="G66" s="90">
        <f>G67</f>
        <v>270110.8</v>
      </c>
      <c r="H66" s="90">
        <f t="shared" ref="H66:I66" si="26">H67</f>
        <v>294668.09999999998</v>
      </c>
      <c r="I66" s="90">
        <f t="shared" si="26"/>
        <v>302309.30000000005</v>
      </c>
    </row>
    <row r="67" spans="1:9" ht="32.25" customHeight="1" x14ac:dyDescent="0.3">
      <c r="A67" s="80" t="s">
        <v>227</v>
      </c>
      <c r="B67" s="59">
        <v>753</v>
      </c>
      <c r="C67" s="60" t="s">
        <v>51</v>
      </c>
      <c r="D67" s="60" t="s">
        <v>52</v>
      </c>
      <c r="E67" s="121" t="s">
        <v>226</v>
      </c>
      <c r="F67" s="37"/>
      <c r="G67" s="84">
        <f>G68</f>
        <v>270110.8</v>
      </c>
      <c r="H67" s="84">
        <f t="shared" ref="H67:I67" si="27">H68</f>
        <v>294668.09999999998</v>
      </c>
      <c r="I67" s="84">
        <f t="shared" si="27"/>
        <v>302309.30000000005</v>
      </c>
    </row>
    <row r="68" spans="1:9" ht="140.4" x14ac:dyDescent="0.3">
      <c r="A68" s="19" t="s">
        <v>256</v>
      </c>
      <c r="B68" s="61">
        <v>753</v>
      </c>
      <c r="C68" s="62" t="s">
        <v>51</v>
      </c>
      <c r="D68" s="62" t="s">
        <v>52</v>
      </c>
      <c r="E68" s="123" t="s">
        <v>253</v>
      </c>
      <c r="F68" s="42"/>
      <c r="G68" s="86">
        <f>G69+G71</f>
        <v>270110.8</v>
      </c>
      <c r="H68" s="86">
        <f t="shared" ref="H68:I68" si="28">H69+H71</f>
        <v>294668.09999999998</v>
      </c>
      <c r="I68" s="86">
        <f t="shared" si="28"/>
        <v>302309.30000000005</v>
      </c>
    </row>
    <row r="69" spans="1:9" ht="127.5" customHeight="1" x14ac:dyDescent="0.3">
      <c r="A69" s="20" t="s">
        <v>13</v>
      </c>
      <c r="B69" s="61">
        <v>753</v>
      </c>
      <c r="C69" s="62" t="s">
        <v>51</v>
      </c>
      <c r="D69" s="62" t="s">
        <v>52</v>
      </c>
      <c r="E69" s="123" t="s">
        <v>252</v>
      </c>
      <c r="F69" s="42">
        <v>100</v>
      </c>
      <c r="G69" s="86">
        <v>180421.82</v>
      </c>
      <c r="H69" s="86">
        <v>188869.58</v>
      </c>
      <c r="I69" s="86">
        <v>198843.45</v>
      </c>
    </row>
    <row r="70" spans="1:9" ht="46.8" x14ac:dyDescent="0.3">
      <c r="A70" s="20" t="s">
        <v>14</v>
      </c>
      <c r="B70" s="61">
        <v>753</v>
      </c>
      <c r="C70" s="62" t="s">
        <v>51</v>
      </c>
      <c r="D70" s="62" t="s">
        <v>52</v>
      </c>
      <c r="E70" s="123" t="s">
        <v>252</v>
      </c>
      <c r="F70" s="42">
        <v>120</v>
      </c>
      <c r="G70" s="86">
        <v>180421.82</v>
      </c>
      <c r="H70" s="86">
        <v>188869.58</v>
      </c>
      <c r="I70" s="86">
        <v>198843.45</v>
      </c>
    </row>
    <row r="71" spans="1:9" ht="46.8" x14ac:dyDescent="0.3">
      <c r="A71" s="20" t="s">
        <v>33</v>
      </c>
      <c r="B71" s="61">
        <v>753</v>
      </c>
      <c r="C71" s="62" t="s">
        <v>51</v>
      </c>
      <c r="D71" s="62" t="s">
        <v>52</v>
      </c>
      <c r="E71" s="123" t="s">
        <v>252</v>
      </c>
      <c r="F71" s="39">
        <v>200</v>
      </c>
      <c r="G71" s="85">
        <f>G72</f>
        <v>89688.98</v>
      </c>
      <c r="H71" s="85">
        <f>H72</f>
        <v>105798.52</v>
      </c>
      <c r="I71" s="85">
        <f>I72</f>
        <v>103465.85</v>
      </c>
    </row>
    <row r="72" spans="1:9" ht="62.4" x14ac:dyDescent="0.3">
      <c r="A72" s="40" t="s">
        <v>32</v>
      </c>
      <c r="B72" s="63">
        <v>753</v>
      </c>
      <c r="C72" s="64" t="s">
        <v>51</v>
      </c>
      <c r="D72" s="64" t="s">
        <v>52</v>
      </c>
      <c r="E72" s="124" t="s">
        <v>252</v>
      </c>
      <c r="F72" s="41">
        <v>240</v>
      </c>
      <c r="G72" s="93">
        <v>89688.98</v>
      </c>
      <c r="H72" s="93">
        <v>105798.52</v>
      </c>
      <c r="I72" s="93">
        <v>103465.85</v>
      </c>
    </row>
    <row r="73" spans="1:9" x14ac:dyDescent="0.3">
      <c r="A73" s="11"/>
      <c r="B73" s="58"/>
      <c r="C73" s="66"/>
      <c r="D73" s="66"/>
      <c r="E73" s="57"/>
      <c r="F73" s="100"/>
      <c r="G73" s="90"/>
      <c r="H73" s="90"/>
      <c r="I73" s="88"/>
    </row>
    <row r="74" spans="1:9" ht="31.2" x14ac:dyDescent="0.3">
      <c r="A74" s="11" t="s">
        <v>38</v>
      </c>
      <c r="B74" s="58">
        <v>753</v>
      </c>
      <c r="C74" s="66" t="s">
        <v>52</v>
      </c>
      <c r="D74" s="66" t="s">
        <v>50</v>
      </c>
      <c r="E74" s="57"/>
      <c r="F74" s="100"/>
      <c r="G74" s="90">
        <f t="shared" ref="G74:G79" si="29">G75</f>
        <v>20000</v>
      </c>
      <c r="H74" s="90">
        <f t="shared" ref="H74:I74" si="30">H75</f>
        <v>20000</v>
      </c>
      <c r="I74" s="90">
        <f t="shared" si="30"/>
        <v>20000</v>
      </c>
    </row>
    <row r="75" spans="1:9" ht="75.75" customHeight="1" x14ac:dyDescent="0.3">
      <c r="A75" s="11" t="s">
        <v>171</v>
      </c>
      <c r="B75" s="58">
        <v>753</v>
      </c>
      <c r="C75" s="66" t="s">
        <v>52</v>
      </c>
      <c r="D75" s="66" t="s">
        <v>57</v>
      </c>
      <c r="E75" s="57"/>
      <c r="F75" s="100"/>
      <c r="G75" s="90">
        <f t="shared" si="29"/>
        <v>20000</v>
      </c>
      <c r="H75" s="90">
        <f t="shared" ref="H75:I75" si="31">H76</f>
        <v>20000</v>
      </c>
      <c r="I75" s="90">
        <f t="shared" si="31"/>
        <v>20000</v>
      </c>
    </row>
    <row r="76" spans="1:9" ht="75" customHeight="1" x14ac:dyDescent="0.3">
      <c r="A76" s="67" t="s">
        <v>260</v>
      </c>
      <c r="B76" s="59">
        <v>753</v>
      </c>
      <c r="C76" s="60" t="s">
        <v>52</v>
      </c>
      <c r="D76" s="60" t="s">
        <v>57</v>
      </c>
      <c r="E76" s="121" t="s">
        <v>192</v>
      </c>
      <c r="F76" s="37"/>
      <c r="G76" s="84">
        <f>G78</f>
        <v>20000</v>
      </c>
      <c r="H76" s="84">
        <f t="shared" ref="H76:I76" si="32">H78</f>
        <v>20000</v>
      </c>
      <c r="I76" s="84">
        <f t="shared" si="32"/>
        <v>20000</v>
      </c>
    </row>
    <row r="77" spans="1:9" ht="47.25" hidden="1" customHeight="1" x14ac:dyDescent="0.3">
      <c r="A77" s="19" t="s">
        <v>197</v>
      </c>
      <c r="B77" s="61">
        <v>753</v>
      </c>
      <c r="C77" s="62" t="s">
        <v>52</v>
      </c>
      <c r="D77" s="62" t="s">
        <v>57</v>
      </c>
      <c r="E77" s="119" t="s">
        <v>206</v>
      </c>
      <c r="F77" s="39"/>
      <c r="G77" s="85"/>
      <c r="H77" s="85"/>
      <c r="I77" s="85"/>
    </row>
    <row r="78" spans="1:9" ht="47.25" customHeight="1" x14ac:dyDescent="0.3">
      <c r="A78" s="19" t="s">
        <v>67</v>
      </c>
      <c r="B78" s="61">
        <v>753</v>
      </c>
      <c r="C78" s="62" t="s">
        <v>52</v>
      </c>
      <c r="D78" s="62" t="s">
        <v>57</v>
      </c>
      <c r="E78" s="119" t="s">
        <v>193</v>
      </c>
      <c r="F78" s="39"/>
      <c r="G78" s="85">
        <f t="shared" si="29"/>
        <v>20000</v>
      </c>
      <c r="H78" s="85">
        <f t="shared" ref="H78:I78" si="33">H79</f>
        <v>20000</v>
      </c>
      <c r="I78" s="85">
        <f t="shared" si="33"/>
        <v>20000</v>
      </c>
    </row>
    <row r="79" spans="1:9" ht="49.5" customHeight="1" x14ac:dyDescent="0.3">
      <c r="A79" s="20" t="s">
        <v>33</v>
      </c>
      <c r="B79" s="61">
        <v>753</v>
      </c>
      <c r="C79" s="62" t="s">
        <v>52</v>
      </c>
      <c r="D79" s="62" t="s">
        <v>57</v>
      </c>
      <c r="E79" s="119" t="s">
        <v>193</v>
      </c>
      <c r="F79" s="39">
        <v>200</v>
      </c>
      <c r="G79" s="85">
        <f t="shared" si="29"/>
        <v>20000</v>
      </c>
      <c r="H79" s="85">
        <f t="shared" ref="H79:I79" si="34">H80</f>
        <v>20000</v>
      </c>
      <c r="I79" s="85">
        <f t="shared" si="34"/>
        <v>20000</v>
      </c>
    </row>
    <row r="80" spans="1:9" ht="66.75" customHeight="1" x14ac:dyDescent="0.3">
      <c r="A80" s="20" t="s">
        <v>32</v>
      </c>
      <c r="B80" s="61">
        <v>753</v>
      </c>
      <c r="C80" s="62" t="s">
        <v>52</v>
      </c>
      <c r="D80" s="62" t="s">
        <v>57</v>
      </c>
      <c r="E80" s="119" t="s">
        <v>194</v>
      </c>
      <c r="F80" s="39">
        <v>240</v>
      </c>
      <c r="G80" s="85">
        <v>20000</v>
      </c>
      <c r="H80" s="85">
        <v>20000</v>
      </c>
      <c r="I80" s="85">
        <v>20000</v>
      </c>
    </row>
    <row r="81" spans="1:9" ht="46.8" hidden="1" x14ac:dyDescent="0.3">
      <c r="A81" s="20" t="s">
        <v>66</v>
      </c>
      <c r="B81" s="61">
        <v>300</v>
      </c>
      <c r="C81" s="62" t="s">
        <v>52</v>
      </c>
      <c r="D81" s="62" t="s">
        <v>57</v>
      </c>
      <c r="E81" s="119" t="s">
        <v>84</v>
      </c>
      <c r="F81" s="39"/>
      <c r="G81" s="85"/>
      <c r="H81" s="85"/>
      <c r="I81" s="86"/>
    </row>
    <row r="82" spans="1:9" ht="93.6" hidden="1" x14ac:dyDescent="0.3">
      <c r="A82" s="19" t="s">
        <v>67</v>
      </c>
      <c r="B82" s="61">
        <v>300</v>
      </c>
      <c r="C82" s="62" t="s">
        <v>52</v>
      </c>
      <c r="D82" s="62" t="s">
        <v>57</v>
      </c>
      <c r="E82" s="119" t="s">
        <v>85</v>
      </c>
      <c r="F82" s="39"/>
      <c r="G82" s="85"/>
      <c r="H82" s="85"/>
      <c r="I82" s="86"/>
    </row>
    <row r="83" spans="1:9" ht="93.6" hidden="1" x14ac:dyDescent="0.3">
      <c r="A83" s="20" t="s">
        <v>46</v>
      </c>
      <c r="B83" s="61">
        <v>300</v>
      </c>
      <c r="C83" s="62" t="s">
        <v>52</v>
      </c>
      <c r="D83" s="62" t="s">
        <v>57</v>
      </c>
      <c r="E83" s="119" t="s">
        <v>113</v>
      </c>
      <c r="F83" s="39">
        <v>600</v>
      </c>
      <c r="G83" s="85"/>
      <c r="H83" s="85"/>
      <c r="I83" s="86"/>
    </row>
    <row r="84" spans="1:9" ht="95.4" hidden="1" customHeight="1" x14ac:dyDescent="0.3">
      <c r="A84" s="40" t="s">
        <v>39</v>
      </c>
      <c r="B84" s="63">
        <v>300</v>
      </c>
      <c r="C84" s="64" t="s">
        <v>52</v>
      </c>
      <c r="D84" s="64" t="s">
        <v>57</v>
      </c>
      <c r="E84" s="120" t="s">
        <v>114</v>
      </c>
      <c r="F84" s="41">
        <v>630</v>
      </c>
      <c r="G84" s="93"/>
      <c r="H84" s="93"/>
      <c r="I84" s="87"/>
    </row>
    <row r="85" spans="1:9" x14ac:dyDescent="0.3">
      <c r="A85" s="11"/>
      <c r="B85" s="58"/>
      <c r="C85" s="66"/>
      <c r="D85" s="66"/>
      <c r="E85" s="57"/>
      <c r="F85" s="100"/>
      <c r="G85" s="90"/>
      <c r="H85" s="90"/>
      <c r="I85" s="88"/>
    </row>
    <row r="86" spans="1:9" ht="24.9" hidden="1" customHeight="1" x14ac:dyDescent="0.3">
      <c r="A86" s="11" t="s">
        <v>6</v>
      </c>
      <c r="B86" s="58">
        <v>300</v>
      </c>
      <c r="C86" s="66" t="s">
        <v>53</v>
      </c>
      <c r="D86" s="66" t="s">
        <v>50</v>
      </c>
      <c r="E86" s="57"/>
      <c r="F86" s="18"/>
      <c r="G86" s="88"/>
      <c r="H86" s="88"/>
      <c r="I86" s="88"/>
    </row>
    <row r="87" spans="1:9" ht="32.4" hidden="1" customHeight="1" x14ac:dyDescent="0.3">
      <c r="A87" s="11" t="s">
        <v>8</v>
      </c>
      <c r="B87" s="58">
        <v>300</v>
      </c>
      <c r="C87" s="66" t="s">
        <v>53</v>
      </c>
      <c r="D87" s="66" t="s">
        <v>58</v>
      </c>
      <c r="E87" s="57"/>
      <c r="F87" s="18"/>
      <c r="G87" s="88"/>
      <c r="H87" s="88"/>
      <c r="I87" s="88"/>
    </row>
    <row r="88" spans="1:9" ht="62.4" hidden="1" x14ac:dyDescent="0.3">
      <c r="A88" s="36" t="s">
        <v>70</v>
      </c>
      <c r="B88" s="59">
        <v>300</v>
      </c>
      <c r="C88" s="60" t="s">
        <v>53</v>
      </c>
      <c r="D88" s="60" t="s">
        <v>58</v>
      </c>
      <c r="E88" s="121" t="s">
        <v>89</v>
      </c>
      <c r="F88" s="37"/>
      <c r="G88" s="84"/>
      <c r="H88" s="84"/>
      <c r="I88" s="89"/>
    </row>
    <row r="89" spans="1:9" ht="153.9" hidden="1" customHeight="1" x14ac:dyDescent="0.3">
      <c r="A89" s="19" t="s">
        <v>115</v>
      </c>
      <c r="B89" s="61">
        <v>300</v>
      </c>
      <c r="C89" s="62" t="s">
        <v>53</v>
      </c>
      <c r="D89" s="62" t="s">
        <v>58</v>
      </c>
      <c r="E89" s="119" t="s">
        <v>116</v>
      </c>
      <c r="F89" s="39"/>
      <c r="G89" s="85"/>
      <c r="H89" s="85"/>
      <c r="I89" s="86"/>
    </row>
    <row r="90" spans="1:9" ht="62.4" hidden="1" x14ac:dyDescent="0.3">
      <c r="A90" s="19" t="s">
        <v>117</v>
      </c>
      <c r="B90" s="61">
        <v>300</v>
      </c>
      <c r="C90" s="62" t="s">
        <v>53</v>
      </c>
      <c r="D90" s="62" t="s">
        <v>58</v>
      </c>
      <c r="E90" s="119" t="s">
        <v>118</v>
      </c>
      <c r="F90" s="39">
        <v>200</v>
      </c>
      <c r="G90" s="85"/>
      <c r="H90" s="85"/>
      <c r="I90" s="86"/>
    </row>
    <row r="91" spans="1:9" ht="62.4" hidden="1" x14ac:dyDescent="0.3">
      <c r="A91" s="19" t="s">
        <v>32</v>
      </c>
      <c r="B91" s="61">
        <v>300</v>
      </c>
      <c r="C91" s="62" t="s">
        <v>53</v>
      </c>
      <c r="D91" s="62" t="s">
        <v>58</v>
      </c>
      <c r="E91" s="119" t="s">
        <v>119</v>
      </c>
      <c r="F91" s="39">
        <v>240</v>
      </c>
      <c r="G91" s="85"/>
      <c r="H91" s="85"/>
      <c r="I91" s="86"/>
    </row>
    <row r="92" spans="1:9" ht="55.5" hidden="1" customHeight="1" x14ac:dyDescent="0.3">
      <c r="A92" s="19" t="s">
        <v>69</v>
      </c>
      <c r="B92" s="61">
        <v>300</v>
      </c>
      <c r="C92" s="62" t="s">
        <v>53</v>
      </c>
      <c r="D92" s="62" t="s">
        <v>58</v>
      </c>
      <c r="E92" s="119" t="s">
        <v>90</v>
      </c>
      <c r="F92" s="42"/>
      <c r="G92" s="86"/>
      <c r="H92" s="86"/>
      <c r="I92" s="86"/>
    </row>
    <row r="93" spans="1:9" ht="150.6" hidden="1" customHeight="1" x14ac:dyDescent="0.3">
      <c r="A93" s="19" t="s">
        <v>120</v>
      </c>
      <c r="B93" s="61">
        <v>300</v>
      </c>
      <c r="C93" s="62" t="s">
        <v>53</v>
      </c>
      <c r="D93" s="62" t="s">
        <v>58</v>
      </c>
      <c r="E93" s="119" t="s">
        <v>121</v>
      </c>
      <c r="F93" s="42"/>
      <c r="G93" s="86"/>
      <c r="H93" s="86"/>
      <c r="I93" s="86"/>
    </row>
    <row r="94" spans="1:9" ht="62.4" hidden="1" x14ac:dyDescent="0.3">
      <c r="A94" s="20" t="s">
        <v>33</v>
      </c>
      <c r="B94" s="61">
        <v>300</v>
      </c>
      <c r="C94" s="62" t="s">
        <v>53</v>
      </c>
      <c r="D94" s="62" t="s">
        <v>58</v>
      </c>
      <c r="E94" s="119" t="s">
        <v>122</v>
      </c>
      <c r="F94" s="42">
        <v>200</v>
      </c>
      <c r="G94" s="86"/>
      <c r="H94" s="86"/>
      <c r="I94" s="86"/>
    </row>
    <row r="95" spans="1:9" ht="62.4" hidden="1" x14ac:dyDescent="0.3">
      <c r="A95" s="40" t="s">
        <v>32</v>
      </c>
      <c r="B95" s="63">
        <v>300</v>
      </c>
      <c r="C95" s="64" t="s">
        <v>53</v>
      </c>
      <c r="D95" s="64" t="s">
        <v>58</v>
      </c>
      <c r="E95" s="120" t="s">
        <v>123</v>
      </c>
      <c r="F95" s="46">
        <v>240</v>
      </c>
      <c r="G95" s="87"/>
      <c r="H95" s="87"/>
      <c r="I95" s="87"/>
    </row>
    <row r="96" spans="1:9" ht="31.2" hidden="1" x14ac:dyDescent="0.3">
      <c r="A96" s="11" t="s">
        <v>9</v>
      </c>
      <c r="B96" s="58">
        <v>300</v>
      </c>
      <c r="C96" s="66" t="s">
        <v>53</v>
      </c>
      <c r="D96" s="66" t="s">
        <v>59</v>
      </c>
      <c r="E96" s="57"/>
      <c r="F96" s="18"/>
      <c r="G96" s="88"/>
      <c r="H96" s="88"/>
      <c r="I96" s="88"/>
    </row>
    <row r="97" spans="1:9" ht="46.8" hidden="1" x14ac:dyDescent="0.3">
      <c r="A97" s="11" t="s">
        <v>75</v>
      </c>
      <c r="B97" s="58">
        <v>300</v>
      </c>
      <c r="C97" s="66" t="s">
        <v>53</v>
      </c>
      <c r="D97" s="66" t="s">
        <v>59</v>
      </c>
      <c r="E97" s="57" t="s">
        <v>92</v>
      </c>
      <c r="F97" s="18"/>
      <c r="G97" s="88"/>
      <c r="H97" s="88"/>
      <c r="I97" s="88"/>
    </row>
    <row r="98" spans="1:9" ht="63" hidden="1" customHeight="1" x14ac:dyDescent="0.3">
      <c r="A98" s="11" t="s">
        <v>91</v>
      </c>
      <c r="B98" s="58">
        <v>300</v>
      </c>
      <c r="C98" s="66" t="s">
        <v>53</v>
      </c>
      <c r="D98" s="66" t="s">
        <v>59</v>
      </c>
      <c r="E98" s="57" t="s">
        <v>124</v>
      </c>
      <c r="F98" s="100"/>
      <c r="G98" s="90"/>
      <c r="H98" s="90"/>
      <c r="I98" s="88"/>
    </row>
    <row r="99" spans="1:9" ht="62.4" hidden="1" x14ac:dyDescent="0.3">
      <c r="A99" s="11" t="s">
        <v>33</v>
      </c>
      <c r="B99" s="58">
        <v>300</v>
      </c>
      <c r="C99" s="66" t="s">
        <v>53</v>
      </c>
      <c r="D99" s="66" t="s">
        <v>59</v>
      </c>
      <c r="E99" s="57" t="s">
        <v>125</v>
      </c>
      <c r="F99" s="100">
        <v>200</v>
      </c>
      <c r="G99" s="90"/>
      <c r="H99" s="90"/>
      <c r="I99" s="88"/>
    </row>
    <row r="100" spans="1:9" ht="62.4" hidden="1" x14ac:dyDescent="0.3">
      <c r="A100" s="11" t="s">
        <v>32</v>
      </c>
      <c r="B100" s="58">
        <v>300</v>
      </c>
      <c r="C100" s="66" t="s">
        <v>53</v>
      </c>
      <c r="D100" s="66" t="s">
        <v>59</v>
      </c>
      <c r="E100" s="57" t="s">
        <v>126</v>
      </c>
      <c r="F100" s="100">
        <v>240</v>
      </c>
      <c r="G100" s="90"/>
      <c r="H100" s="90"/>
      <c r="I100" s="88"/>
    </row>
    <row r="101" spans="1:9" hidden="1" x14ac:dyDescent="0.3">
      <c r="A101" s="11"/>
      <c r="B101" s="58"/>
      <c r="C101" s="66"/>
      <c r="D101" s="66"/>
      <c r="E101" s="57"/>
      <c r="F101" s="100"/>
      <c r="G101" s="90"/>
      <c r="H101" s="90"/>
      <c r="I101" s="88"/>
    </row>
    <row r="102" spans="1:9" ht="32.1" customHeight="1" x14ac:dyDescent="0.3">
      <c r="A102" s="11" t="s">
        <v>10</v>
      </c>
      <c r="B102" s="58">
        <v>753</v>
      </c>
      <c r="C102" s="66" t="s">
        <v>60</v>
      </c>
      <c r="D102" s="66" t="s">
        <v>50</v>
      </c>
      <c r="E102" s="57"/>
      <c r="F102" s="18"/>
      <c r="G102" s="88">
        <f>G122</f>
        <v>570600</v>
      </c>
      <c r="H102" s="88">
        <f t="shared" ref="H102:I102" si="35">H122</f>
        <v>560000</v>
      </c>
      <c r="I102" s="88">
        <f t="shared" si="35"/>
        <v>510000</v>
      </c>
    </row>
    <row r="103" spans="1:9" ht="18" hidden="1" customHeight="1" x14ac:dyDescent="0.3">
      <c r="A103" s="11" t="s">
        <v>37</v>
      </c>
      <c r="B103" s="58">
        <v>300</v>
      </c>
      <c r="C103" s="66" t="s">
        <v>60</v>
      </c>
      <c r="D103" s="66" t="s">
        <v>44</v>
      </c>
      <c r="E103" s="57"/>
      <c r="F103" s="100"/>
      <c r="G103" s="90"/>
      <c r="H103" s="90"/>
      <c r="I103" s="88"/>
    </row>
    <row r="104" spans="1:9" ht="31.2" hidden="1" x14ac:dyDescent="0.3">
      <c r="A104" s="53" t="s">
        <v>78</v>
      </c>
      <c r="B104" s="59">
        <v>300</v>
      </c>
      <c r="C104" s="60" t="s">
        <v>60</v>
      </c>
      <c r="D104" s="60" t="s">
        <v>44</v>
      </c>
      <c r="E104" s="121" t="s">
        <v>93</v>
      </c>
      <c r="F104" s="44"/>
      <c r="G104" s="89"/>
      <c r="H104" s="89"/>
      <c r="I104" s="89"/>
    </row>
    <row r="105" spans="1:9" ht="143.4" hidden="1" customHeight="1" x14ac:dyDescent="0.3">
      <c r="A105" s="20" t="s">
        <v>77</v>
      </c>
      <c r="B105" s="61">
        <v>300</v>
      </c>
      <c r="C105" s="62" t="s">
        <v>60</v>
      </c>
      <c r="D105" s="62" t="s">
        <v>44</v>
      </c>
      <c r="E105" s="119" t="s">
        <v>127</v>
      </c>
      <c r="F105" s="42"/>
      <c r="G105" s="86"/>
      <c r="H105" s="86"/>
      <c r="I105" s="86"/>
    </row>
    <row r="106" spans="1:9" ht="62.4" hidden="1" x14ac:dyDescent="0.3">
      <c r="A106" s="20" t="s">
        <v>33</v>
      </c>
      <c r="B106" s="61">
        <v>300</v>
      </c>
      <c r="C106" s="62" t="s">
        <v>60</v>
      </c>
      <c r="D106" s="62" t="s">
        <v>44</v>
      </c>
      <c r="E106" s="119" t="s">
        <v>128</v>
      </c>
      <c r="F106" s="39">
        <v>200</v>
      </c>
      <c r="G106" s="85"/>
      <c r="H106" s="85"/>
      <c r="I106" s="86"/>
    </row>
    <row r="107" spans="1:9" ht="62.4" hidden="1" x14ac:dyDescent="0.3">
      <c r="A107" s="20" t="s">
        <v>32</v>
      </c>
      <c r="B107" s="61">
        <v>300</v>
      </c>
      <c r="C107" s="62" t="s">
        <v>60</v>
      </c>
      <c r="D107" s="62" t="s">
        <v>44</v>
      </c>
      <c r="E107" s="119" t="s">
        <v>129</v>
      </c>
      <c r="F107" s="39">
        <v>240</v>
      </c>
      <c r="G107" s="85"/>
      <c r="H107" s="85"/>
      <c r="I107" s="86"/>
    </row>
    <row r="108" spans="1:9" ht="63.6" hidden="1" customHeight="1" x14ac:dyDescent="0.3">
      <c r="A108" s="20" t="s">
        <v>88</v>
      </c>
      <c r="B108" s="61">
        <v>300</v>
      </c>
      <c r="C108" s="62" t="s">
        <v>60</v>
      </c>
      <c r="D108" s="62" t="s">
        <v>44</v>
      </c>
      <c r="E108" s="119" t="s">
        <v>130</v>
      </c>
      <c r="F108" s="42"/>
      <c r="G108" s="86"/>
      <c r="H108" s="86"/>
      <c r="I108" s="86"/>
    </row>
    <row r="109" spans="1:9" ht="62.4" hidden="1" x14ac:dyDescent="0.3">
      <c r="A109" s="20" t="s">
        <v>33</v>
      </c>
      <c r="B109" s="61">
        <v>300</v>
      </c>
      <c r="C109" s="62" t="s">
        <v>60</v>
      </c>
      <c r="D109" s="62" t="s">
        <v>44</v>
      </c>
      <c r="E109" s="119" t="s">
        <v>131</v>
      </c>
      <c r="F109" s="39">
        <v>200</v>
      </c>
      <c r="G109" s="85"/>
      <c r="H109" s="85"/>
      <c r="I109" s="86"/>
    </row>
    <row r="110" spans="1:9" ht="62.4" hidden="1" x14ac:dyDescent="0.3">
      <c r="A110" s="20" t="s">
        <v>32</v>
      </c>
      <c r="B110" s="61">
        <v>300</v>
      </c>
      <c r="C110" s="62" t="s">
        <v>60</v>
      </c>
      <c r="D110" s="62" t="s">
        <v>44</v>
      </c>
      <c r="E110" s="119" t="s">
        <v>132</v>
      </c>
      <c r="F110" s="39">
        <v>240</v>
      </c>
      <c r="G110" s="85"/>
      <c r="H110" s="85"/>
      <c r="I110" s="86"/>
    </row>
    <row r="111" spans="1:9" ht="62.4" hidden="1" x14ac:dyDescent="0.3">
      <c r="A111" s="19" t="s">
        <v>94</v>
      </c>
      <c r="B111" s="61">
        <v>300</v>
      </c>
      <c r="C111" s="62" t="s">
        <v>60</v>
      </c>
      <c r="D111" s="62" t="s">
        <v>44</v>
      </c>
      <c r="E111" s="119" t="s">
        <v>133</v>
      </c>
      <c r="F111" s="42"/>
      <c r="G111" s="86"/>
      <c r="H111" s="86"/>
      <c r="I111" s="86"/>
    </row>
    <row r="112" spans="1:9" ht="62.4" hidden="1" x14ac:dyDescent="0.3">
      <c r="A112" s="20" t="s">
        <v>33</v>
      </c>
      <c r="B112" s="61">
        <v>300</v>
      </c>
      <c r="C112" s="62" t="s">
        <v>60</v>
      </c>
      <c r="D112" s="62" t="s">
        <v>44</v>
      </c>
      <c r="E112" s="119" t="s">
        <v>134</v>
      </c>
      <c r="F112" s="39">
        <v>200</v>
      </c>
      <c r="G112" s="85"/>
      <c r="H112" s="85"/>
      <c r="I112" s="86"/>
    </row>
    <row r="113" spans="1:9" ht="62.4" hidden="1" x14ac:dyDescent="0.3">
      <c r="A113" s="20" t="s">
        <v>32</v>
      </c>
      <c r="B113" s="61">
        <v>300</v>
      </c>
      <c r="C113" s="62" t="s">
        <v>60</v>
      </c>
      <c r="D113" s="62" t="s">
        <v>44</v>
      </c>
      <c r="E113" s="119" t="s">
        <v>135</v>
      </c>
      <c r="F113" s="39">
        <v>240</v>
      </c>
      <c r="G113" s="85"/>
      <c r="H113" s="85"/>
      <c r="I113" s="86"/>
    </row>
    <row r="114" spans="1:9" ht="21.6" hidden="1" customHeight="1" x14ac:dyDescent="0.3">
      <c r="A114" s="11" t="s">
        <v>11</v>
      </c>
      <c r="B114" s="58">
        <v>300</v>
      </c>
      <c r="C114" s="66" t="s">
        <v>60</v>
      </c>
      <c r="D114" s="66" t="s">
        <v>51</v>
      </c>
      <c r="E114" s="57"/>
      <c r="F114" s="100"/>
      <c r="G114" s="90"/>
      <c r="H114" s="90"/>
      <c r="I114" s="88"/>
    </row>
    <row r="115" spans="1:9" ht="31.2" hidden="1" x14ac:dyDescent="0.3">
      <c r="A115" s="53" t="s">
        <v>76</v>
      </c>
      <c r="B115" s="59">
        <v>300</v>
      </c>
      <c r="C115" s="60" t="s">
        <v>60</v>
      </c>
      <c r="D115" s="60" t="s">
        <v>51</v>
      </c>
      <c r="E115" s="121" t="s">
        <v>95</v>
      </c>
      <c r="F115" s="37"/>
      <c r="G115" s="84"/>
      <c r="H115" s="84"/>
      <c r="I115" s="89"/>
    </row>
    <row r="116" spans="1:9" ht="156.6" hidden="1" customHeight="1" x14ac:dyDescent="0.3">
      <c r="A116" s="20" t="s">
        <v>77</v>
      </c>
      <c r="B116" s="61">
        <v>300</v>
      </c>
      <c r="C116" s="62" t="s">
        <v>60</v>
      </c>
      <c r="D116" s="62" t="s">
        <v>51</v>
      </c>
      <c r="E116" s="119" t="s">
        <v>136</v>
      </c>
      <c r="F116" s="42"/>
      <c r="G116" s="86"/>
      <c r="H116" s="86"/>
      <c r="I116" s="86"/>
    </row>
    <row r="117" spans="1:9" ht="62.4" hidden="1" x14ac:dyDescent="0.3">
      <c r="A117" s="20" t="s">
        <v>33</v>
      </c>
      <c r="B117" s="61">
        <v>300</v>
      </c>
      <c r="C117" s="62" t="s">
        <v>60</v>
      </c>
      <c r="D117" s="62" t="s">
        <v>51</v>
      </c>
      <c r="E117" s="119" t="s">
        <v>137</v>
      </c>
      <c r="F117" s="39">
        <v>200</v>
      </c>
      <c r="G117" s="85"/>
      <c r="H117" s="85"/>
      <c r="I117" s="86"/>
    </row>
    <row r="118" spans="1:9" ht="62.4" hidden="1" x14ac:dyDescent="0.3">
      <c r="A118" s="20" t="s">
        <v>32</v>
      </c>
      <c r="B118" s="61">
        <v>300</v>
      </c>
      <c r="C118" s="62" t="s">
        <v>60</v>
      </c>
      <c r="D118" s="62" t="s">
        <v>51</v>
      </c>
      <c r="E118" s="119" t="s">
        <v>138</v>
      </c>
      <c r="F118" s="39">
        <v>240</v>
      </c>
      <c r="G118" s="85"/>
      <c r="H118" s="85"/>
      <c r="I118" s="86"/>
    </row>
    <row r="119" spans="1:9" ht="65.400000000000006" hidden="1" customHeight="1" x14ac:dyDescent="0.3">
      <c r="A119" s="20" t="s">
        <v>104</v>
      </c>
      <c r="B119" s="61">
        <v>300</v>
      </c>
      <c r="C119" s="62" t="s">
        <v>60</v>
      </c>
      <c r="D119" s="62" t="s">
        <v>51</v>
      </c>
      <c r="E119" s="119" t="s">
        <v>139</v>
      </c>
      <c r="F119" s="42"/>
      <c r="G119" s="86"/>
      <c r="H119" s="86"/>
      <c r="I119" s="86"/>
    </row>
    <row r="120" spans="1:9" ht="65.099999999999994" hidden="1" customHeight="1" x14ac:dyDescent="0.3">
      <c r="A120" s="20" t="s">
        <v>33</v>
      </c>
      <c r="B120" s="61">
        <v>300</v>
      </c>
      <c r="C120" s="62" t="s">
        <v>60</v>
      </c>
      <c r="D120" s="62" t="s">
        <v>51</v>
      </c>
      <c r="E120" s="119" t="s">
        <v>140</v>
      </c>
      <c r="F120" s="39">
        <v>200</v>
      </c>
      <c r="G120" s="85"/>
      <c r="H120" s="85"/>
      <c r="I120" s="86"/>
    </row>
    <row r="121" spans="1:9" ht="62.4" hidden="1" x14ac:dyDescent="0.3">
      <c r="A121" s="40" t="s">
        <v>32</v>
      </c>
      <c r="B121" s="63">
        <v>300</v>
      </c>
      <c r="C121" s="64" t="s">
        <v>60</v>
      </c>
      <c r="D121" s="64" t="s">
        <v>51</v>
      </c>
      <c r="E121" s="120" t="s">
        <v>141</v>
      </c>
      <c r="F121" s="41">
        <v>240</v>
      </c>
      <c r="G121" s="93"/>
      <c r="H121" s="93"/>
      <c r="I121" s="87"/>
    </row>
    <row r="122" spans="1:9" ht="18.600000000000001" customHeight="1" x14ac:dyDescent="0.3">
      <c r="A122" s="11" t="s">
        <v>12</v>
      </c>
      <c r="B122" s="58">
        <v>753</v>
      </c>
      <c r="C122" s="66" t="s">
        <v>60</v>
      </c>
      <c r="D122" s="66" t="s">
        <v>52</v>
      </c>
      <c r="E122" s="57"/>
      <c r="F122" s="100"/>
      <c r="G122" s="90">
        <f>G123+G136+G128</f>
        <v>570600</v>
      </c>
      <c r="H122" s="90">
        <f t="shared" ref="H122:I122" si="36">H123+H136+H128</f>
        <v>560000</v>
      </c>
      <c r="I122" s="90">
        <f t="shared" si="36"/>
        <v>510000</v>
      </c>
    </row>
    <row r="123" spans="1:9" ht="78" x14ac:dyDescent="0.3">
      <c r="A123" s="76" t="s">
        <v>264</v>
      </c>
      <c r="B123" s="74">
        <v>753</v>
      </c>
      <c r="C123" s="75" t="s">
        <v>60</v>
      </c>
      <c r="D123" s="75" t="s">
        <v>52</v>
      </c>
      <c r="E123" s="122" t="s">
        <v>200</v>
      </c>
      <c r="F123" s="73"/>
      <c r="G123" s="91">
        <f>G124</f>
        <v>200000</v>
      </c>
      <c r="H123" s="91">
        <f t="shared" ref="H123:I123" si="37">H124</f>
        <v>200000</v>
      </c>
      <c r="I123" s="91">
        <f t="shared" si="37"/>
        <v>150000</v>
      </c>
    </row>
    <row r="124" spans="1:9" ht="46.5" customHeight="1" x14ac:dyDescent="0.3">
      <c r="A124" s="77" t="s">
        <v>198</v>
      </c>
      <c r="B124" s="74">
        <v>753</v>
      </c>
      <c r="C124" s="75" t="s">
        <v>60</v>
      </c>
      <c r="D124" s="75" t="s">
        <v>52</v>
      </c>
      <c r="E124" s="122" t="s">
        <v>199</v>
      </c>
      <c r="F124" s="73"/>
      <c r="G124" s="91">
        <f>G126</f>
        <v>200000</v>
      </c>
      <c r="H124" s="91">
        <f t="shared" ref="H124:I124" si="38">H126</f>
        <v>200000</v>
      </c>
      <c r="I124" s="91">
        <f t="shared" si="38"/>
        <v>150000</v>
      </c>
    </row>
    <row r="125" spans="1:9" ht="18.600000000000001" hidden="1" customHeight="1" x14ac:dyDescent="0.3">
      <c r="A125" s="77"/>
      <c r="B125" s="74">
        <v>753</v>
      </c>
      <c r="C125" s="75" t="s">
        <v>60</v>
      </c>
      <c r="D125" s="75" t="s">
        <v>52</v>
      </c>
      <c r="E125" s="122"/>
      <c r="F125" s="73"/>
      <c r="G125" s="91"/>
      <c r="H125" s="91"/>
      <c r="I125" s="92"/>
    </row>
    <row r="126" spans="1:9" ht="46.5" customHeight="1" x14ac:dyDescent="0.3">
      <c r="A126" s="20" t="s">
        <v>33</v>
      </c>
      <c r="B126" s="74">
        <v>753</v>
      </c>
      <c r="C126" s="75" t="s">
        <v>60</v>
      </c>
      <c r="D126" s="75" t="s">
        <v>52</v>
      </c>
      <c r="E126" s="122" t="s">
        <v>199</v>
      </c>
      <c r="F126" s="73">
        <v>200</v>
      </c>
      <c r="G126" s="91">
        <f>G127</f>
        <v>200000</v>
      </c>
      <c r="H126" s="91">
        <f>H127</f>
        <v>200000</v>
      </c>
      <c r="I126" s="91">
        <f t="shared" ref="I126" si="39">I127</f>
        <v>150000</v>
      </c>
    </row>
    <row r="127" spans="1:9" ht="63.75" customHeight="1" x14ac:dyDescent="0.3">
      <c r="A127" s="20" t="s">
        <v>32</v>
      </c>
      <c r="B127" s="74">
        <v>753</v>
      </c>
      <c r="C127" s="75" t="s">
        <v>60</v>
      </c>
      <c r="D127" s="75" t="s">
        <v>52</v>
      </c>
      <c r="E127" s="122" t="s">
        <v>204</v>
      </c>
      <c r="F127" s="73">
        <v>240</v>
      </c>
      <c r="G127" s="91">
        <v>200000</v>
      </c>
      <c r="H127" s="91">
        <v>200000</v>
      </c>
      <c r="I127" s="91">
        <v>150000</v>
      </c>
    </row>
    <row r="128" spans="1:9" ht="123.75" customHeight="1" x14ac:dyDescent="0.3">
      <c r="A128" s="78" t="s">
        <v>243</v>
      </c>
      <c r="B128" s="74">
        <v>753</v>
      </c>
      <c r="C128" s="75" t="s">
        <v>60</v>
      </c>
      <c r="D128" s="75" t="s">
        <v>52</v>
      </c>
      <c r="E128" s="122" t="s">
        <v>241</v>
      </c>
      <c r="F128" s="73"/>
      <c r="G128" s="91">
        <f>G129</f>
        <v>120000</v>
      </c>
      <c r="H128" s="91">
        <f t="shared" ref="H128" si="40">H129</f>
        <v>100000</v>
      </c>
      <c r="I128" s="91">
        <f>I129</f>
        <v>100000</v>
      </c>
    </row>
    <row r="129" spans="1:10" ht="47.25" customHeight="1" x14ac:dyDescent="0.3">
      <c r="A129" s="78" t="s">
        <v>240</v>
      </c>
      <c r="B129" s="74">
        <v>753</v>
      </c>
      <c r="C129" s="75" t="s">
        <v>60</v>
      </c>
      <c r="D129" s="75" t="s">
        <v>52</v>
      </c>
      <c r="E129" s="122" t="s">
        <v>241</v>
      </c>
      <c r="F129" s="73"/>
      <c r="G129" s="91">
        <f>G130</f>
        <v>120000</v>
      </c>
      <c r="H129" s="91">
        <f t="shared" ref="H129:I129" si="41">H130</f>
        <v>100000</v>
      </c>
      <c r="I129" s="91">
        <f t="shared" si="41"/>
        <v>100000</v>
      </c>
    </row>
    <row r="130" spans="1:10" ht="48.75" customHeight="1" x14ac:dyDescent="0.3">
      <c r="A130" s="78" t="s">
        <v>33</v>
      </c>
      <c r="B130" s="74">
        <v>753</v>
      </c>
      <c r="C130" s="75" t="s">
        <v>60</v>
      </c>
      <c r="D130" s="75" t="s">
        <v>52</v>
      </c>
      <c r="E130" s="122" t="s">
        <v>241</v>
      </c>
      <c r="F130" s="73">
        <v>200</v>
      </c>
      <c r="G130" s="91">
        <f>G131</f>
        <v>120000</v>
      </c>
      <c r="H130" s="91">
        <f t="shared" ref="H130:I130" si="42">H131</f>
        <v>100000</v>
      </c>
      <c r="I130" s="91">
        <f t="shared" si="42"/>
        <v>100000</v>
      </c>
    </row>
    <row r="131" spans="1:10" ht="63.75" customHeight="1" x14ac:dyDescent="0.3">
      <c r="A131" s="78" t="s">
        <v>32</v>
      </c>
      <c r="B131" s="74">
        <v>753</v>
      </c>
      <c r="C131" s="75" t="s">
        <v>60</v>
      </c>
      <c r="D131" s="75" t="s">
        <v>52</v>
      </c>
      <c r="E131" s="122" t="s">
        <v>241</v>
      </c>
      <c r="F131" s="73">
        <v>240</v>
      </c>
      <c r="G131" s="91">
        <v>120000</v>
      </c>
      <c r="H131" s="91">
        <v>100000</v>
      </c>
      <c r="I131" s="91">
        <v>100000</v>
      </c>
    </row>
    <row r="132" spans="1:10" ht="32.25" customHeight="1" x14ac:dyDescent="0.3">
      <c r="A132" s="53" t="s">
        <v>229</v>
      </c>
      <c r="B132" s="59">
        <v>753</v>
      </c>
      <c r="C132" s="60" t="s">
        <v>60</v>
      </c>
      <c r="D132" s="60" t="s">
        <v>52</v>
      </c>
      <c r="E132" s="121" t="s">
        <v>228</v>
      </c>
      <c r="F132" s="37"/>
      <c r="G132" s="84">
        <f>G136</f>
        <v>250600</v>
      </c>
      <c r="H132" s="84">
        <f t="shared" ref="H132:I132" si="43">H136</f>
        <v>260000</v>
      </c>
      <c r="I132" s="84">
        <f t="shared" si="43"/>
        <v>260000</v>
      </c>
    </row>
    <row r="133" spans="1:10" ht="33" hidden="1" customHeight="1" x14ac:dyDescent="0.3">
      <c r="A133" s="20" t="s">
        <v>79</v>
      </c>
      <c r="B133" s="61">
        <v>753</v>
      </c>
      <c r="C133" s="62" t="s">
        <v>60</v>
      </c>
      <c r="D133" s="62" t="s">
        <v>52</v>
      </c>
      <c r="E133" s="121" t="s">
        <v>201</v>
      </c>
      <c r="F133" s="42"/>
      <c r="G133" s="86"/>
      <c r="H133" s="86"/>
      <c r="I133" s="86"/>
    </row>
    <row r="134" spans="1:10" ht="51" hidden="1" customHeight="1" x14ac:dyDescent="0.3">
      <c r="A134" s="20" t="s">
        <v>33</v>
      </c>
      <c r="B134" s="61">
        <v>753</v>
      </c>
      <c r="C134" s="62" t="s">
        <v>60</v>
      </c>
      <c r="D134" s="62" t="s">
        <v>52</v>
      </c>
      <c r="E134" s="119" t="s">
        <v>201</v>
      </c>
      <c r="F134" s="42">
        <v>200</v>
      </c>
      <c r="G134" s="86"/>
      <c r="H134" s="86"/>
      <c r="I134" s="86"/>
    </row>
    <row r="135" spans="1:10" ht="67.5" hidden="1" customHeight="1" x14ac:dyDescent="0.3">
      <c r="A135" s="20" t="s">
        <v>32</v>
      </c>
      <c r="B135" s="61">
        <v>300</v>
      </c>
      <c r="C135" s="62" t="s">
        <v>60</v>
      </c>
      <c r="D135" s="62" t="s">
        <v>52</v>
      </c>
      <c r="E135" s="119" t="s">
        <v>142</v>
      </c>
      <c r="F135" s="42">
        <v>240</v>
      </c>
      <c r="G135" s="86"/>
      <c r="H135" s="86"/>
      <c r="I135" s="86"/>
    </row>
    <row r="136" spans="1:10" ht="60.75" customHeight="1" x14ac:dyDescent="0.3">
      <c r="A136" s="20" t="s">
        <v>99</v>
      </c>
      <c r="B136" s="61">
        <v>753</v>
      </c>
      <c r="C136" s="62" t="s">
        <v>60</v>
      </c>
      <c r="D136" s="62" t="s">
        <v>52</v>
      </c>
      <c r="E136" s="123" t="s">
        <v>202</v>
      </c>
      <c r="F136" s="42"/>
      <c r="G136" s="86">
        <f>G137</f>
        <v>250600</v>
      </c>
      <c r="H136" s="86">
        <f t="shared" ref="H136:I136" si="44">H137</f>
        <v>260000</v>
      </c>
      <c r="I136" s="86">
        <f t="shared" si="44"/>
        <v>260000</v>
      </c>
      <c r="J136" s="10"/>
    </row>
    <row r="137" spans="1:10" ht="46.5" customHeight="1" x14ac:dyDescent="0.3">
      <c r="A137" s="20" t="s">
        <v>33</v>
      </c>
      <c r="B137" s="61">
        <v>753</v>
      </c>
      <c r="C137" s="62" t="s">
        <v>60</v>
      </c>
      <c r="D137" s="62" t="s">
        <v>52</v>
      </c>
      <c r="E137" s="123" t="s">
        <v>203</v>
      </c>
      <c r="F137" s="42">
        <v>200</v>
      </c>
      <c r="G137" s="86">
        <f>G138</f>
        <v>250600</v>
      </c>
      <c r="H137" s="86">
        <f t="shared" ref="H137:I137" si="45">H138</f>
        <v>260000</v>
      </c>
      <c r="I137" s="86">
        <f t="shared" si="45"/>
        <v>260000</v>
      </c>
    </row>
    <row r="138" spans="1:10" ht="60" customHeight="1" x14ac:dyDescent="0.3">
      <c r="A138" s="40" t="s">
        <v>32</v>
      </c>
      <c r="B138" s="63">
        <v>753</v>
      </c>
      <c r="C138" s="64" t="s">
        <v>60</v>
      </c>
      <c r="D138" s="64" t="s">
        <v>52</v>
      </c>
      <c r="E138" s="124" t="s">
        <v>203</v>
      </c>
      <c r="F138" s="46">
        <v>240</v>
      </c>
      <c r="G138" s="87">
        <v>250600</v>
      </c>
      <c r="H138" s="87">
        <v>260000</v>
      </c>
      <c r="I138" s="87">
        <v>260000</v>
      </c>
    </row>
    <row r="139" spans="1:10" x14ac:dyDescent="0.3">
      <c r="A139" s="11"/>
      <c r="B139" s="58"/>
      <c r="C139" s="66"/>
      <c r="D139" s="66"/>
      <c r="E139" s="57"/>
      <c r="F139" s="18"/>
      <c r="G139" s="88"/>
      <c r="H139" s="88"/>
      <c r="I139" s="88"/>
    </row>
    <row r="140" spans="1:10" ht="20.399999999999999" hidden="1" customHeight="1" x14ac:dyDescent="0.3">
      <c r="A140" s="11" t="s">
        <v>17</v>
      </c>
      <c r="B140" s="58">
        <v>300</v>
      </c>
      <c r="C140" s="66" t="s">
        <v>61</v>
      </c>
      <c r="D140" s="66" t="s">
        <v>50</v>
      </c>
      <c r="E140" s="57"/>
      <c r="F140" s="18"/>
      <c r="G140" s="88"/>
      <c r="H140" s="88"/>
      <c r="I140" s="88"/>
    </row>
    <row r="141" spans="1:10" ht="21.9" hidden="1" customHeight="1" x14ac:dyDescent="0.3">
      <c r="A141" s="11" t="s">
        <v>34</v>
      </c>
      <c r="B141" s="58">
        <v>300</v>
      </c>
      <c r="C141" s="66" t="s">
        <v>61</v>
      </c>
      <c r="D141" s="66" t="s">
        <v>61</v>
      </c>
      <c r="E141" s="57"/>
      <c r="F141" s="18"/>
      <c r="G141" s="88"/>
      <c r="H141" s="88"/>
      <c r="I141" s="88"/>
    </row>
    <row r="142" spans="1:10" ht="39" hidden="1" customHeight="1" x14ac:dyDescent="0.3">
      <c r="A142" s="67" t="s">
        <v>109</v>
      </c>
      <c r="B142" s="59">
        <v>300</v>
      </c>
      <c r="C142" s="60" t="s">
        <v>61</v>
      </c>
      <c r="D142" s="60" t="s">
        <v>61</v>
      </c>
      <c r="E142" s="121" t="s">
        <v>97</v>
      </c>
      <c r="F142" s="44"/>
      <c r="G142" s="89"/>
      <c r="H142" s="89"/>
      <c r="I142" s="89"/>
    </row>
    <row r="143" spans="1:10" ht="62.1" hidden="1" customHeight="1" x14ac:dyDescent="0.3">
      <c r="A143" s="19" t="s">
        <v>98</v>
      </c>
      <c r="B143" s="61">
        <v>300</v>
      </c>
      <c r="C143" s="62" t="s">
        <v>61</v>
      </c>
      <c r="D143" s="62" t="s">
        <v>61</v>
      </c>
      <c r="E143" s="119" t="s">
        <v>143</v>
      </c>
      <c r="F143" s="42"/>
      <c r="G143" s="86"/>
      <c r="H143" s="86"/>
      <c r="I143" s="86"/>
    </row>
    <row r="144" spans="1:10" ht="62.4" hidden="1" x14ac:dyDescent="0.3">
      <c r="A144" s="19" t="s">
        <v>33</v>
      </c>
      <c r="B144" s="61">
        <v>300</v>
      </c>
      <c r="C144" s="62" t="s">
        <v>61</v>
      </c>
      <c r="D144" s="62" t="s">
        <v>61</v>
      </c>
      <c r="E144" s="119" t="s">
        <v>144</v>
      </c>
      <c r="F144" s="42">
        <v>200</v>
      </c>
      <c r="G144" s="86"/>
      <c r="H144" s="86"/>
      <c r="I144" s="86"/>
    </row>
    <row r="145" spans="1:9" ht="62.4" hidden="1" x14ac:dyDescent="0.3">
      <c r="A145" s="45" t="s">
        <v>32</v>
      </c>
      <c r="B145" s="63">
        <v>300</v>
      </c>
      <c r="C145" s="64" t="s">
        <v>61</v>
      </c>
      <c r="D145" s="64" t="s">
        <v>61</v>
      </c>
      <c r="E145" s="120" t="s">
        <v>144</v>
      </c>
      <c r="F145" s="46">
        <v>240</v>
      </c>
      <c r="G145" s="87"/>
      <c r="H145" s="87"/>
      <c r="I145" s="87"/>
    </row>
    <row r="146" spans="1:9" hidden="1" x14ac:dyDescent="0.3">
      <c r="A146" s="23"/>
      <c r="B146" s="58"/>
      <c r="C146" s="66"/>
      <c r="D146" s="66"/>
      <c r="E146" s="57"/>
      <c r="F146" s="18"/>
      <c r="G146" s="88"/>
      <c r="H146" s="88"/>
      <c r="I146" s="88"/>
    </row>
    <row r="147" spans="1:9" ht="18" hidden="1" customHeight="1" x14ac:dyDescent="0.3">
      <c r="A147" s="23" t="s">
        <v>41</v>
      </c>
      <c r="B147" s="58">
        <v>300</v>
      </c>
      <c r="C147" s="66" t="s">
        <v>42</v>
      </c>
      <c r="D147" s="66" t="s">
        <v>50</v>
      </c>
      <c r="E147" s="57"/>
      <c r="F147" s="18"/>
      <c r="G147" s="88"/>
      <c r="H147" s="88"/>
      <c r="I147" s="88"/>
    </row>
    <row r="148" spans="1:9" ht="18.899999999999999" hidden="1" customHeight="1" x14ac:dyDescent="0.3">
      <c r="A148" s="23" t="s">
        <v>43</v>
      </c>
      <c r="B148" s="58">
        <v>300</v>
      </c>
      <c r="C148" s="66" t="s">
        <v>42</v>
      </c>
      <c r="D148" s="66" t="s">
        <v>44</v>
      </c>
      <c r="E148" s="57"/>
      <c r="F148" s="18"/>
      <c r="G148" s="88"/>
      <c r="H148" s="88"/>
      <c r="I148" s="88"/>
    </row>
    <row r="149" spans="1:9" ht="42" hidden="1" customHeight="1" x14ac:dyDescent="0.3">
      <c r="A149" s="67" t="s">
        <v>110</v>
      </c>
      <c r="B149" s="59">
        <v>300</v>
      </c>
      <c r="C149" s="60" t="s">
        <v>42</v>
      </c>
      <c r="D149" s="60" t="s">
        <v>44</v>
      </c>
      <c r="E149" s="121" t="s">
        <v>101</v>
      </c>
      <c r="F149" s="44"/>
      <c r="G149" s="89"/>
      <c r="H149" s="89"/>
      <c r="I149" s="89"/>
    </row>
    <row r="150" spans="1:9" ht="62.4" hidden="1" x14ac:dyDescent="0.3">
      <c r="A150" s="19" t="s">
        <v>45</v>
      </c>
      <c r="B150" s="61">
        <v>300</v>
      </c>
      <c r="C150" s="62" t="s">
        <v>42</v>
      </c>
      <c r="D150" s="62" t="s">
        <v>44</v>
      </c>
      <c r="E150" s="119" t="s">
        <v>145</v>
      </c>
      <c r="F150" s="42"/>
      <c r="G150" s="86"/>
      <c r="H150" s="86"/>
      <c r="I150" s="86"/>
    </row>
    <row r="151" spans="1:9" ht="62.4" hidden="1" x14ac:dyDescent="0.3">
      <c r="A151" s="19" t="s">
        <v>46</v>
      </c>
      <c r="B151" s="61">
        <v>300</v>
      </c>
      <c r="C151" s="62" t="s">
        <v>42</v>
      </c>
      <c r="D151" s="62" t="s">
        <v>44</v>
      </c>
      <c r="E151" s="119" t="s">
        <v>146</v>
      </c>
      <c r="F151" s="47" t="s">
        <v>47</v>
      </c>
      <c r="G151" s="85"/>
      <c r="H151" s="85"/>
      <c r="I151" s="86"/>
    </row>
    <row r="152" spans="1:9" ht="63.9" hidden="1" customHeight="1" x14ac:dyDescent="0.3">
      <c r="A152" s="45" t="s">
        <v>48</v>
      </c>
      <c r="B152" s="63">
        <v>300</v>
      </c>
      <c r="C152" s="64" t="s">
        <v>42</v>
      </c>
      <c r="D152" s="64" t="s">
        <v>44</v>
      </c>
      <c r="E152" s="120" t="s">
        <v>145</v>
      </c>
      <c r="F152" s="50" t="s">
        <v>49</v>
      </c>
      <c r="G152" s="93"/>
      <c r="H152" s="93"/>
      <c r="I152" s="87"/>
    </row>
    <row r="153" spans="1:9" hidden="1" x14ac:dyDescent="0.3">
      <c r="A153" s="23"/>
      <c r="B153" s="58"/>
      <c r="C153" s="66"/>
      <c r="D153" s="66"/>
      <c r="E153" s="57"/>
      <c r="F153" s="68"/>
      <c r="G153" s="90"/>
      <c r="H153" s="90"/>
      <c r="I153" s="88"/>
    </row>
    <row r="154" spans="1:9" ht="20.25" customHeight="1" x14ac:dyDescent="0.3">
      <c r="A154" s="11" t="s">
        <v>19</v>
      </c>
      <c r="B154" s="58">
        <v>753</v>
      </c>
      <c r="C154" s="66" t="s">
        <v>57</v>
      </c>
      <c r="D154" s="66" t="s">
        <v>50</v>
      </c>
      <c r="E154" s="57"/>
      <c r="F154" s="100"/>
      <c r="G154" s="90">
        <f>G155</f>
        <v>48000</v>
      </c>
      <c r="H154" s="90">
        <f t="shared" ref="H154:I154" si="46">H155</f>
        <v>48000</v>
      </c>
      <c r="I154" s="90">
        <f t="shared" si="46"/>
        <v>48000</v>
      </c>
    </row>
    <row r="155" spans="1:9" ht="20.399999999999999" customHeight="1" x14ac:dyDescent="0.3">
      <c r="A155" s="11" t="s">
        <v>31</v>
      </c>
      <c r="B155" s="58">
        <v>753</v>
      </c>
      <c r="C155" s="66" t="s">
        <v>57</v>
      </c>
      <c r="D155" s="66" t="s">
        <v>44</v>
      </c>
      <c r="E155" s="57"/>
      <c r="F155" s="100"/>
      <c r="G155" s="90">
        <f>G156</f>
        <v>48000</v>
      </c>
      <c r="H155" s="90">
        <f t="shared" ref="H155:I155" si="47">H156</f>
        <v>48000</v>
      </c>
      <c r="I155" s="90">
        <f t="shared" si="47"/>
        <v>48000</v>
      </c>
    </row>
    <row r="156" spans="1:9" ht="27" customHeight="1" x14ac:dyDescent="0.3">
      <c r="A156" s="53" t="s">
        <v>71</v>
      </c>
      <c r="B156" s="59">
        <v>753</v>
      </c>
      <c r="C156" s="60" t="s">
        <v>57</v>
      </c>
      <c r="D156" s="60" t="s">
        <v>44</v>
      </c>
      <c r="E156" s="121" t="s">
        <v>183</v>
      </c>
      <c r="F156" s="37"/>
      <c r="G156" s="84">
        <f>G157</f>
        <v>48000</v>
      </c>
      <c r="H156" s="84">
        <f t="shared" ref="H156:I156" si="48">H157</f>
        <v>48000</v>
      </c>
      <c r="I156" s="84">
        <f t="shared" si="48"/>
        <v>48000</v>
      </c>
    </row>
    <row r="157" spans="1:9" ht="18" customHeight="1" x14ac:dyDescent="0.3">
      <c r="A157" s="20" t="s">
        <v>80</v>
      </c>
      <c r="B157" s="61">
        <v>753</v>
      </c>
      <c r="C157" s="62" t="s">
        <v>57</v>
      </c>
      <c r="D157" s="62" t="s">
        <v>44</v>
      </c>
      <c r="E157" s="119" t="s">
        <v>195</v>
      </c>
      <c r="F157" s="39"/>
      <c r="G157" s="85">
        <f>G158</f>
        <v>48000</v>
      </c>
      <c r="H157" s="85">
        <f t="shared" ref="H157:I157" si="49">H158</f>
        <v>48000</v>
      </c>
      <c r="I157" s="85">
        <f t="shared" si="49"/>
        <v>48000</v>
      </c>
    </row>
    <row r="158" spans="1:9" ht="30" customHeight="1" x14ac:dyDescent="0.3">
      <c r="A158" s="20" t="s">
        <v>20</v>
      </c>
      <c r="B158" s="61">
        <v>753</v>
      </c>
      <c r="C158" s="62" t="s">
        <v>57</v>
      </c>
      <c r="D158" s="62" t="s">
        <v>44</v>
      </c>
      <c r="E158" s="119" t="s">
        <v>196</v>
      </c>
      <c r="F158" s="39">
        <v>300</v>
      </c>
      <c r="G158" s="85">
        <f>G159</f>
        <v>48000</v>
      </c>
      <c r="H158" s="85">
        <f t="shared" ref="H158:I158" si="50">H159</f>
        <v>48000</v>
      </c>
      <c r="I158" s="85">
        <f t="shared" si="50"/>
        <v>48000</v>
      </c>
    </row>
    <row r="159" spans="1:9" ht="46.5" customHeight="1" x14ac:dyDescent="0.3">
      <c r="A159" s="40" t="s">
        <v>21</v>
      </c>
      <c r="B159" s="63">
        <v>753</v>
      </c>
      <c r="C159" s="64" t="s">
        <v>57</v>
      </c>
      <c r="D159" s="64" t="s">
        <v>44</v>
      </c>
      <c r="E159" s="120" t="s">
        <v>195</v>
      </c>
      <c r="F159" s="41">
        <v>310</v>
      </c>
      <c r="G159" s="93">
        <v>48000</v>
      </c>
      <c r="H159" s="93">
        <v>48000</v>
      </c>
      <c r="I159" s="93">
        <v>48000</v>
      </c>
    </row>
    <row r="160" spans="1:9" ht="29.25" customHeight="1" x14ac:dyDescent="0.3">
      <c r="A160" s="11" t="s">
        <v>220</v>
      </c>
      <c r="B160" s="58">
        <v>753</v>
      </c>
      <c r="C160" s="66" t="s">
        <v>50</v>
      </c>
      <c r="D160" s="66" t="s">
        <v>50</v>
      </c>
      <c r="E160" s="57"/>
      <c r="F160" s="100"/>
      <c r="G160" s="90"/>
      <c r="H160" s="90">
        <v>107451.14</v>
      </c>
      <c r="I160" s="88">
        <v>215745.85</v>
      </c>
    </row>
    <row r="161" spans="1:11" ht="17.399999999999999" hidden="1" customHeight="1" x14ac:dyDescent="0.3">
      <c r="A161" s="11" t="s">
        <v>22</v>
      </c>
      <c r="B161" s="58">
        <v>300</v>
      </c>
      <c r="C161" s="66" t="s">
        <v>55</v>
      </c>
      <c r="D161" s="66" t="s">
        <v>50</v>
      </c>
      <c r="E161" s="57"/>
      <c r="F161" s="100"/>
      <c r="G161" s="90"/>
      <c r="H161" s="90"/>
      <c r="I161" s="88"/>
    </row>
    <row r="162" spans="1:11" ht="17.100000000000001" hidden="1" customHeight="1" x14ac:dyDescent="0.3">
      <c r="A162" s="11" t="s">
        <v>23</v>
      </c>
      <c r="B162" s="58">
        <v>300</v>
      </c>
      <c r="C162" s="66" t="s">
        <v>55</v>
      </c>
      <c r="D162" s="66" t="s">
        <v>51</v>
      </c>
      <c r="E162" s="57"/>
      <c r="F162" s="100"/>
      <c r="G162" s="90"/>
      <c r="H162" s="90"/>
      <c r="I162" s="88"/>
    </row>
    <row r="163" spans="1:11" ht="31.2" hidden="1" x14ac:dyDescent="0.3">
      <c r="A163" s="53" t="s">
        <v>81</v>
      </c>
      <c r="B163" s="59">
        <v>300</v>
      </c>
      <c r="C163" s="60" t="s">
        <v>55</v>
      </c>
      <c r="D163" s="60" t="s">
        <v>51</v>
      </c>
      <c r="E163" s="121" t="s">
        <v>103</v>
      </c>
      <c r="F163" s="44"/>
      <c r="G163" s="89"/>
      <c r="H163" s="89"/>
      <c r="I163" s="89"/>
    </row>
    <row r="164" spans="1:11" ht="62.4" hidden="1" x14ac:dyDescent="0.3">
      <c r="A164" s="20" t="s">
        <v>102</v>
      </c>
      <c r="B164" s="61">
        <v>300</v>
      </c>
      <c r="C164" s="62" t="s">
        <v>55</v>
      </c>
      <c r="D164" s="62" t="s">
        <v>51</v>
      </c>
      <c r="E164" s="119" t="s">
        <v>147</v>
      </c>
      <c r="F164" s="42"/>
      <c r="G164" s="86"/>
      <c r="H164" s="86"/>
      <c r="I164" s="86"/>
    </row>
    <row r="165" spans="1:11" ht="62.4" hidden="1" x14ac:dyDescent="0.3">
      <c r="A165" s="20" t="s">
        <v>33</v>
      </c>
      <c r="B165" s="61">
        <v>300</v>
      </c>
      <c r="C165" s="62" t="s">
        <v>55</v>
      </c>
      <c r="D165" s="62" t="s">
        <v>51</v>
      </c>
      <c r="E165" s="119" t="s">
        <v>148</v>
      </c>
      <c r="F165" s="42">
        <v>200</v>
      </c>
      <c r="G165" s="86"/>
      <c r="H165" s="86"/>
      <c r="I165" s="86"/>
    </row>
    <row r="166" spans="1:11" ht="63.9" hidden="1" customHeight="1" x14ac:dyDescent="0.3">
      <c r="A166" s="40" t="s">
        <v>32</v>
      </c>
      <c r="B166" s="63">
        <v>300</v>
      </c>
      <c r="C166" s="64" t="s">
        <v>55</v>
      </c>
      <c r="D166" s="64" t="s">
        <v>51</v>
      </c>
      <c r="E166" s="120" t="s">
        <v>149</v>
      </c>
      <c r="F166" s="46">
        <v>240</v>
      </c>
      <c r="G166" s="87"/>
      <c r="H166" s="87"/>
      <c r="I166" s="87"/>
    </row>
    <row r="167" spans="1:11" ht="24.9" customHeight="1" x14ac:dyDescent="0.3">
      <c r="A167" s="118" t="s">
        <v>62</v>
      </c>
      <c r="B167" s="118"/>
      <c r="C167" s="118"/>
      <c r="D167" s="118"/>
      <c r="E167" s="118"/>
      <c r="F167" s="118"/>
      <c r="G167" s="88">
        <f>G154+G122+G74+G65+G13</f>
        <v>4595215.22</v>
      </c>
      <c r="H167" s="88">
        <f>H154+H122+H74+H65+H13+H160</f>
        <v>4667088.6599999992</v>
      </c>
      <c r="I167" s="88">
        <f>I154+I122+I74+I65+I13+I160</f>
        <v>4691601.26</v>
      </c>
    </row>
    <row r="168" spans="1:11" x14ac:dyDescent="0.3">
      <c r="A168" s="69"/>
      <c r="B168" s="38"/>
      <c r="C168" s="70"/>
      <c r="D168" s="38"/>
      <c r="E168" s="38"/>
      <c r="F168" s="38"/>
      <c r="G168" s="38"/>
      <c r="H168" s="38"/>
      <c r="I168" s="38"/>
      <c r="K168" s="2" t="s">
        <v>245</v>
      </c>
    </row>
    <row r="169" spans="1:11" x14ac:dyDescent="0.3">
      <c r="A169" s="38"/>
      <c r="B169" s="38"/>
      <c r="C169" s="70"/>
      <c r="D169" s="38"/>
      <c r="E169" s="38"/>
      <c r="F169" s="38"/>
      <c r="G169" s="38"/>
      <c r="H169" s="38"/>
      <c r="I169" s="43"/>
    </row>
    <row r="170" spans="1:11" x14ac:dyDescent="0.3">
      <c r="A170" s="38"/>
      <c r="B170" s="38"/>
      <c r="C170" s="70"/>
      <c r="D170" s="38"/>
      <c r="E170" s="38"/>
      <c r="F170" s="38"/>
      <c r="G170" s="38"/>
      <c r="H170" s="38"/>
      <c r="I170" s="43"/>
    </row>
    <row r="171" spans="1:11" x14ac:dyDescent="0.3">
      <c r="A171" s="71"/>
      <c r="B171" s="38"/>
      <c r="C171" s="70"/>
      <c r="D171" s="38"/>
      <c r="E171" s="38"/>
      <c r="F171" s="38"/>
      <c r="G171" s="38"/>
      <c r="H171" s="38"/>
      <c r="I171" s="38"/>
    </row>
    <row r="172" spans="1:11" x14ac:dyDescent="0.3">
      <c r="A172" s="38"/>
      <c r="B172" s="38"/>
      <c r="C172" s="70"/>
      <c r="D172" s="38"/>
      <c r="E172" s="38"/>
      <c r="F172" s="38"/>
      <c r="G172" s="38"/>
      <c r="H172" s="38"/>
      <c r="I172" s="43"/>
    </row>
    <row r="173" spans="1:11" x14ac:dyDescent="0.3">
      <c r="A173" s="38"/>
      <c r="B173" s="38"/>
      <c r="C173" s="70"/>
      <c r="D173" s="38"/>
      <c r="E173" s="38"/>
      <c r="F173" s="38"/>
      <c r="G173" s="38"/>
      <c r="H173" s="38"/>
      <c r="I173" s="38"/>
    </row>
    <row r="174" spans="1:11" x14ac:dyDescent="0.3">
      <c r="A174" s="38"/>
      <c r="B174" s="38"/>
      <c r="C174" s="70"/>
      <c r="D174" s="38"/>
      <c r="E174" s="38"/>
      <c r="F174" s="38"/>
      <c r="G174" s="38"/>
      <c r="H174" s="38"/>
      <c r="I174" s="38"/>
    </row>
    <row r="175" spans="1:11" x14ac:dyDescent="0.3">
      <c r="A175" s="38"/>
      <c r="B175" s="38"/>
      <c r="C175" s="70"/>
      <c r="D175" s="38"/>
      <c r="E175" s="38"/>
      <c r="F175" s="72"/>
      <c r="G175" s="72"/>
      <c r="H175" s="72"/>
      <c r="I175" s="38"/>
    </row>
    <row r="176" spans="1:11" x14ac:dyDescent="0.3">
      <c r="A176" s="38"/>
      <c r="B176" s="38"/>
      <c r="C176" s="70"/>
      <c r="D176" s="38"/>
      <c r="E176" s="38"/>
      <c r="F176" s="38"/>
      <c r="G176" s="38"/>
      <c r="H176" s="38"/>
      <c r="I176" s="38"/>
    </row>
    <row r="177" spans="1:9" x14ac:dyDescent="0.3">
      <c r="A177" s="38"/>
      <c r="B177" s="38"/>
      <c r="C177" s="70"/>
      <c r="D177" s="38"/>
      <c r="E177" s="38"/>
      <c r="F177" s="38"/>
      <c r="G177" s="38"/>
      <c r="H177" s="38"/>
      <c r="I177" s="38"/>
    </row>
    <row r="178" spans="1:9" x14ac:dyDescent="0.3">
      <c r="A178" s="38"/>
      <c r="B178" s="38"/>
      <c r="C178" s="70"/>
      <c r="D178" s="38"/>
      <c r="E178" s="38"/>
      <c r="F178" s="38"/>
      <c r="G178" s="38"/>
      <c r="H178" s="38"/>
      <c r="I178" s="38"/>
    </row>
    <row r="179" spans="1:9" x14ac:dyDescent="0.3">
      <c r="A179" s="38"/>
      <c r="B179" s="38"/>
      <c r="C179" s="70"/>
      <c r="D179" s="38"/>
      <c r="E179" s="38"/>
      <c r="F179" s="38"/>
      <c r="G179" s="38"/>
      <c r="H179" s="38"/>
      <c r="I179" s="38"/>
    </row>
    <row r="180" spans="1:9" x14ac:dyDescent="0.3">
      <c r="A180" s="38"/>
      <c r="B180" s="38"/>
      <c r="C180" s="70"/>
      <c r="D180" s="38"/>
      <c r="E180" s="38"/>
      <c r="F180" s="38"/>
      <c r="G180" s="38"/>
      <c r="H180" s="38"/>
      <c r="I180" s="38"/>
    </row>
    <row r="181" spans="1:9" x14ac:dyDescent="0.3">
      <c r="A181" s="38"/>
      <c r="B181" s="38"/>
      <c r="C181" s="70"/>
      <c r="D181" s="38"/>
      <c r="E181" s="38"/>
      <c r="F181" s="38"/>
      <c r="G181" s="38"/>
      <c r="H181" s="38"/>
      <c r="I181" s="38"/>
    </row>
    <row r="182" spans="1:9" x14ac:dyDescent="0.3">
      <c r="A182" s="38"/>
      <c r="B182" s="38"/>
      <c r="C182" s="70"/>
      <c r="D182" s="38"/>
      <c r="E182" s="38"/>
      <c r="F182" s="38"/>
      <c r="G182" s="38"/>
      <c r="H182" s="38"/>
      <c r="I182" s="38"/>
    </row>
    <row r="183" spans="1:9" x14ac:dyDescent="0.3">
      <c r="A183" s="38"/>
      <c r="B183" s="38"/>
      <c r="C183" s="70"/>
      <c r="D183" s="38"/>
      <c r="E183" s="38"/>
      <c r="F183" s="38"/>
      <c r="G183" s="38"/>
      <c r="H183" s="38"/>
      <c r="I183" s="38"/>
    </row>
    <row r="184" spans="1:9" x14ac:dyDescent="0.3">
      <c r="A184" s="38"/>
      <c r="B184" s="38"/>
      <c r="C184" s="70"/>
      <c r="D184" s="38"/>
      <c r="E184" s="38"/>
      <c r="F184" s="38"/>
      <c r="G184" s="38"/>
      <c r="H184" s="38"/>
      <c r="I184" s="38"/>
    </row>
    <row r="185" spans="1:9" x14ac:dyDescent="0.3">
      <c r="A185" s="38"/>
      <c r="B185" s="38"/>
      <c r="C185" s="70"/>
      <c r="D185" s="38"/>
      <c r="E185" s="38"/>
      <c r="F185" s="38"/>
      <c r="G185" s="38"/>
      <c r="H185" s="38"/>
      <c r="I185" s="38"/>
    </row>
    <row r="186" spans="1:9" x14ac:dyDescent="0.3">
      <c r="A186" s="38"/>
      <c r="B186" s="38"/>
      <c r="C186" s="70"/>
      <c r="D186" s="38"/>
      <c r="E186" s="38"/>
      <c r="F186" s="38"/>
      <c r="G186" s="38"/>
      <c r="H186" s="38"/>
      <c r="I186" s="38"/>
    </row>
    <row r="187" spans="1:9" x14ac:dyDescent="0.3">
      <c r="A187" s="38"/>
      <c r="B187" s="38"/>
      <c r="C187" s="70"/>
      <c r="D187" s="38"/>
      <c r="E187" s="38"/>
      <c r="F187" s="38"/>
      <c r="G187" s="38"/>
      <c r="H187" s="38"/>
      <c r="I187" s="38"/>
    </row>
    <row r="188" spans="1:9" x14ac:dyDescent="0.3">
      <c r="A188" s="38"/>
      <c r="B188" s="38"/>
      <c r="C188" s="70"/>
      <c r="D188" s="38"/>
      <c r="E188" s="38"/>
      <c r="F188" s="38"/>
      <c r="G188" s="38"/>
      <c r="H188" s="38"/>
      <c r="I188" s="38"/>
    </row>
    <row r="189" spans="1:9" x14ac:dyDescent="0.3">
      <c r="A189" s="38"/>
      <c r="B189" s="38"/>
      <c r="C189" s="70"/>
      <c r="D189" s="38"/>
      <c r="E189" s="38"/>
      <c r="F189" s="38"/>
      <c r="G189" s="38"/>
      <c r="H189" s="38"/>
      <c r="I189" s="38"/>
    </row>
    <row r="190" spans="1:9" x14ac:dyDescent="0.3">
      <c r="A190" s="38"/>
      <c r="B190" s="38"/>
      <c r="C190" s="70"/>
      <c r="D190" s="38"/>
      <c r="E190" s="38"/>
      <c r="F190" s="38"/>
      <c r="G190" s="38"/>
      <c r="H190" s="38"/>
      <c r="I190" s="38"/>
    </row>
    <row r="191" spans="1:9" x14ac:dyDescent="0.3">
      <c r="A191" s="38"/>
      <c r="B191" s="38"/>
      <c r="C191" s="70"/>
      <c r="D191" s="38"/>
      <c r="E191" s="38"/>
      <c r="F191" s="38"/>
      <c r="G191" s="38"/>
      <c r="H191" s="38"/>
      <c r="I191" s="38"/>
    </row>
    <row r="192" spans="1:9" x14ac:dyDescent="0.3">
      <c r="A192" s="38"/>
      <c r="B192" s="38"/>
      <c r="C192" s="70"/>
      <c r="D192" s="38"/>
      <c r="E192" s="38"/>
      <c r="F192" s="38"/>
      <c r="G192" s="38"/>
      <c r="H192" s="38"/>
      <c r="I192" s="38"/>
    </row>
    <row r="193" spans="1:9" x14ac:dyDescent="0.3">
      <c r="A193" s="38"/>
      <c r="B193" s="38"/>
      <c r="C193" s="70"/>
      <c r="D193" s="38"/>
      <c r="E193" s="38"/>
      <c r="F193" s="38"/>
      <c r="G193" s="38"/>
      <c r="H193" s="38"/>
      <c r="I193" s="38"/>
    </row>
    <row r="194" spans="1:9" x14ac:dyDescent="0.3">
      <c r="A194" s="38"/>
      <c r="B194" s="38"/>
      <c r="C194" s="70"/>
      <c r="D194" s="38"/>
      <c r="E194" s="38"/>
      <c r="F194" s="38"/>
      <c r="G194" s="38"/>
      <c r="H194" s="38"/>
      <c r="I194" s="38"/>
    </row>
    <row r="195" spans="1:9" x14ac:dyDescent="0.3">
      <c r="A195" s="38"/>
      <c r="B195" s="38"/>
      <c r="C195" s="70"/>
      <c r="D195" s="38"/>
      <c r="E195" s="38"/>
      <c r="F195" s="38"/>
      <c r="G195" s="38"/>
      <c r="H195" s="38"/>
      <c r="I195" s="38"/>
    </row>
    <row r="196" spans="1:9" x14ac:dyDescent="0.3">
      <c r="A196" s="38"/>
      <c r="B196" s="38"/>
      <c r="C196" s="70"/>
      <c r="D196" s="38"/>
      <c r="E196" s="38"/>
      <c r="F196" s="38"/>
      <c r="G196" s="38"/>
      <c r="H196" s="38"/>
      <c r="I196" s="38"/>
    </row>
    <row r="197" spans="1:9" x14ac:dyDescent="0.3">
      <c r="A197" s="38"/>
      <c r="B197" s="38"/>
      <c r="C197" s="70"/>
      <c r="D197" s="38"/>
      <c r="E197" s="38"/>
      <c r="F197" s="38"/>
      <c r="G197" s="38"/>
      <c r="H197" s="38"/>
      <c r="I197" s="38"/>
    </row>
    <row r="198" spans="1:9" x14ac:dyDescent="0.3">
      <c r="A198" s="38"/>
      <c r="B198" s="38"/>
      <c r="C198" s="70"/>
      <c r="D198" s="38"/>
      <c r="E198" s="38"/>
      <c r="F198" s="38"/>
      <c r="G198" s="38"/>
      <c r="H198" s="38"/>
      <c r="I198" s="38"/>
    </row>
    <row r="199" spans="1:9" x14ac:dyDescent="0.3">
      <c r="A199" s="38"/>
      <c r="B199" s="38"/>
      <c r="C199" s="70"/>
      <c r="D199" s="38"/>
      <c r="E199" s="38"/>
      <c r="F199" s="38"/>
      <c r="G199" s="38"/>
      <c r="H199" s="38"/>
      <c r="I199" s="38"/>
    </row>
    <row r="200" spans="1:9" x14ac:dyDescent="0.3">
      <c r="A200" s="38"/>
      <c r="B200" s="38"/>
      <c r="C200" s="70"/>
      <c r="D200" s="38"/>
      <c r="E200" s="38"/>
      <c r="F200" s="38"/>
      <c r="G200" s="38"/>
      <c r="H200" s="38"/>
      <c r="I200" s="38"/>
    </row>
  </sheetData>
  <mergeCells count="16">
    <mergeCell ref="G1:I1"/>
    <mergeCell ref="G2:I2"/>
    <mergeCell ref="G6:I6"/>
    <mergeCell ref="F3:I3"/>
    <mergeCell ref="F5:I5"/>
    <mergeCell ref="G4:J4"/>
    <mergeCell ref="A167:F167"/>
    <mergeCell ref="A8:I8"/>
    <mergeCell ref="A10:A11"/>
    <mergeCell ref="B10:B11"/>
    <mergeCell ref="C10:C11"/>
    <mergeCell ref="D10:D11"/>
    <mergeCell ref="E10:E11"/>
    <mergeCell ref="G10:I10"/>
    <mergeCell ref="F10:F11"/>
    <mergeCell ref="A9:I9"/>
  </mergeCells>
  <pageMargins left="0.59055118110236227" right="0.19685039370078741" top="0.39370078740157483" bottom="0.3937007874015748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7"/>
  <sheetViews>
    <sheetView tabSelected="1" workbookViewId="0">
      <selection activeCell="I15" sqref="I15"/>
    </sheetView>
  </sheetViews>
  <sheetFormatPr defaultColWidth="9.109375" defaultRowHeight="15.6" outlineLevelRow="1" x14ac:dyDescent="0.3"/>
  <cols>
    <col min="1" max="1" width="38.88671875" style="2" customWidth="1"/>
    <col min="2" max="2" width="21.109375" style="2" customWidth="1"/>
    <col min="3" max="3" width="9.109375" style="2" customWidth="1"/>
    <col min="4" max="4" width="12.88671875" style="2" customWidth="1"/>
    <col min="5" max="5" width="13.5546875" style="2" customWidth="1"/>
    <col min="6" max="6" width="12.5546875" style="2" customWidth="1"/>
    <col min="7" max="16384" width="9.109375" style="2"/>
  </cols>
  <sheetData>
    <row r="1" spans="1:16" ht="14.4" customHeight="1" x14ac:dyDescent="0.3">
      <c r="B1" s="1"/>
      <c r="C1" s="113"/>
      <c r="D1" s="114" t="s">
        <v>239</v>
      </c>
      <c r="E1" s="114"/>
      <c r="F1" s="114"/>
    </row>
    <row r="2" spans="1:16" ht="15.75" customHeight="1" x14ac:dyDescent="0.3">
      <c r="B2" s="13"/>
      <c r="C2" s="113"/>
      <c r="D2" s="114" t="s">
        <v>176</v>
      </c>
      <c r="E2" s="114"/>
      <c r="F2" s="114"/>
    </row>
    <row r="3" spans="1:16" ht="15.9" customHeight="1" x14ac:dyDescent="0.3">
      <c r="B3" s="7"/>
      <c r="C3" s="114" t="s">
        <v>276</v>
      </c>
      <c r="D3" s="114"/>
      <c r="E3" s="114"/>
      <c r="F3" s="114"/>
    </row>
    <row r="4" spans="1:16" ht="16.8" customHeight="1" x14ac:dyDescent="0.3">
      <c r="B4" s="7"/>
      <c r="C4" s="117"/>
      <c r="D4" s="114" t="s">
        <v>274</v>
      </c>
      <c r="E4" s="114"/>
      <c r="F4" s="114"/>
      <c r="G4" s="114"/>
    </row>
    <row r="5" spans="1:16" ht="15.6" customHeight="1" x14ac:dyDescent="0.3">
      <c r="A5" s="139"/>
      <c r="B5" s="140"/>
      <c r="C5" s="141" t="s">
        <v>277</v>
      </c>
      <c r="D5" s="141"/>
      <c r="E5" s="141"/>
      <c r="F5" s="141"/>
      <c r="G5" s="139"/>
      <c r="H5" s="139"/>
      <c r="I5" s="139"/>
      <c r="J5" s="139"/>
      <c r="K5" s="139"/>
      <c r="L5" s="139"/>
      <c r="M5" s="139"/>
      <c r="N5" s="139"/>
      <c r="O5" s="139"/>
      <c r="P5" s="139"/>
    </row>
    <row r="6" spans="1:16" ht="0.75" customHeight="1" x14ac:dyDescent="0.3">
      <c r="B6" s="7"/>
      <c r="C6" s="115"/>
      <c r="D6" s="116" t="s">
        <v>275</v>
      </c>
      <c r="E6" s="116"/>
      <c r="F6" s="116"/>
    </row>
    <row r="7" spans="1:16" ht="67.5" customHeight="1" x14ac:dyDescent="0.3">
      <c r="A7" s="101" t="s">
        <v>266</v>
      </c>
      <c r="B7" s="101"/>
      <c r="C7" s="101"/>
      <c r="D7" s="101"/>
      <c r="E7" s="101"/>
      <c r="F7" s="101"/>
    </row>
    <row r="8" spans="1:16" ht="5.25" hidden="1" customHeight="1" x14ac:dyDescent="0.3">
      <c r="A8" s="106"/>
      <c r="B8" s="107"/>
      <c r="C8" s="107"/>
      <c r="D8" s="107"/>
      <c r="E8" s="107"/>
      <c r="F8" s="107"/>
    </row>
    <row r="9" spans="1:16" ht="60.6" hidden="1" customHeight="1" x14ac:dyDescent="0.3">
      <c r="A9" s="108"/>
      <c r="B9" s="108"/>
      <c r="C9" s="108"/>
      <c r="D9" s="108"/>
      <c r="E9" s="108"/>
      <c r="F9" s="108"/>
    </row>
    <row r="10" spans="1:16" ht="14.4" customHeight="1" x14ac:dyDescent="0.3">
      <c r="A10" s="109" t="s">
        <v>0</v>
      </c>
      <c r="B10" s="109" t="s">
        <v>2</v>
      </c>
      <c r="C10" s="109" t="s">
        <v>174</v>
      </c>
      <c r="D10" s="110" t="s">
        <v>247</v>
      </c>
      <c r="E10" s="111"/>
      <c r="F10" s="112"/>
    </row>
    <row r="11" spans="1:16" ht="21" customHeight="1" x14ac:dyDescent="0.3">
      <c r="A11" s="109"/>
      <c r="B11" s="109"/>
      <c r="C11" s="109"/>
      <c r="D11" s="14" t="s">
        <v>248</v>
      </c>
      <c r="E11" s="14" t="s">
        <v>250</v>
      </c>
      <c r="F11" s="14" t="s">
        <v>267</v>
      </c>
    </row>
    <row r="12" spans="1:16" ht="36" customHeight="1" x14ac:dyDescent="0.3">
      <c r="A12" s="23" t="s">
        <v>106</v>
      </c>
      <c r="B12" s="15"/>
      <c r="C12" s="18"/>
      <c r="D12" s="90">
        <f>D14+D19+D33+D38</f>
        <v>475000</v>
      </c>
      <c r="E12" s="90">
        <f t="shared" ref="E12:F12" si="0">E14+E19+E33+E38</f>
        <v>420000</v>
      </c>
      <c r="F12" s="90">
        <f t="shared" si="0"/>
        <v>370000</v>
      </c>
    </row>
    <row r="13" spans="1:16" x14ac:dyDescent="0.3">
      <c r="A13" s="23"/>
      <c r="B13" s="15"/>
      <c r="C13" s="18"/>
      <c r="D13" s="90"/>
      <c r="E13" s="90"/>
      <c r="F13" s="90"/>
    </row>
    <row r="14" spans="1:16" ht="62.25" customHeight="1" x14ac:dyDescent="0.3">
      <c r="A14" s="125" t="s">
        <v>269</v>
      </c>
      <c r="B14" s="131" t="s">
        <v>205</v>
      </c>
      <c r="C14" s="99"/>
      <c r="D14" s="126">
        <f>D15</f>
        <v>135000</v>
      </c>
      <c r="E14" s="126">
        <f t="shared" ref="E14" si="1">E15</f>
        <v>100000</v>
      </c>
      <c r="F14" s="126">
        <f>F15</f>
        <v>100000</v>
      </c>
    </row>
    <row r="15" spans="1:16" ht="37.5" customHeight="1" x14ac:dyDescent="0.3">
      <c r="A15" s="36" t="s">
        <v>244</v>
      </c>
      <c r="B15" s="131" t="s">
        <v>190</v>
      </c>
      <c r="C15" s="37"/>
      <c r="D15" s="84">
        <f>D16</f>
        <v>135000</v>
      </c>
      <c r="E15" s="84">
        <f t="shared" ref="E15:F15" si="2">E16</f>
        <v>100000</v>
      </c>
      <c r="F15" s="84">
        <f t="shared" si="2"/>
        <v>100000</v>
      </c>
      <c r="G15" s="38"/>
    </row>
    <row r="16" spans="1:16" ht="51" customHeight="1" x14ac:dyDescent="0.3">
      <c r="A16" s="20" t="s">
        <v>33</v>
      </c>
      <c r="B16" s="131" t="s">
        <v>190</v>
      </c>
      <c r="C16" s="39">
        <v>200</v>
      </c>
      <c r="D16" s="85">
        <f>D17</f>
        <v>135000</v>
      </c>
      <c r="E16" s="85">
        <f t="shared" ref="E16:F16" si="3">E17</f>
        <v>100000</v>
      </c>
      <c r="F16" s="85">
        <f t="shared" si="3"/>
        <v>100000</v>
      </c>
      <c r="G16" s="38"/>
    </row>
    <row r="17" spans="1:7" ht="46.5" customHeight="1" x14ac:dyDescent="0.3">
      <c r="A17" s="40" t="s">
        <v>32</v>
      </c>
      <c r="B17" s="131" t="s">
        <v>190</v>
      </c>
      <c r="C17" s="41">
        <v>240</v>
      </c>
      <c r="D17" s="93">
        <v>135000</v>
      </c>
      <c r="E17" s="93">
        <v>100000</v>
      </c>
      <c r="F17" s="93">
        <v>100000</v>
      </c>
      <c r="G17" s="38"/>
    </row>
    <row r="18" spans="1:7" x14ac:dyDescent="0.3">
      <c r="A18" s="132"/>
      <c r="B18" s="16"/>
      <c r="C18" s="100"/>
      <c r="D18" s="90"/>
      <c r="E18" s="90"/>
      <c r="F18" s="88"/>
      <c r="G18" s="38"/>
    </row>
    <row r="19" spans="1:7" ht="76.5" customHeight="1" x14ac:dyDescent="0.3">
      <c r="A19" s="127" t="s">
        <v>271</v>
      </c>
      <c r="B19" s="57" t="s">
        <v>215</v>
      </c>
      <c r="C19" s="100"/>
      <c r="D19" s="88">
        <f>D21</f>
        <v>20000</v>
      </c>
      <c r="E19" s="88">
        <f t="shared" ref="E19:F19" si="4">E21</f>
        <v>20000</v>
      </c>
      <c r="F19" s="88">
        <f t="shared" si="4"/>
        <v>20000</v>
      </c>
      <c r="G19" s="38"/>
    </row>
    <row r="20" spans="1:7" ht="48.75" hidden="1" customHeight="1" x14ac:dyDescent="0.3">
      <c r="A20" s="36" t="s">
        <v>65</v>
      </c>
      <c r="B20" s="57" t="s">
        <v>207</v>
      </c>
      <c r="C20" s="37"/>
      <c r="D20" s="84">
        <v>0</v>
      </c>
      <c r="E20" s="84">
        <v>0</v>
      </c>
      <c r="F20" s="84">
        <v>0</v>
      </c>
      <c r="G20" s="38"/>
    </row>
    <row r="21" spans="1:7" ht="46.5" customHeight="1" x14ac:dyDescent="0.3">
      <c r="A21" s="19" t="s">
        <v>67</v>
      </c>
      <c r="B21" s="57" t="s">
        <v>207</v>
      </c>
      <c r="C21" s="39"/>
      <c r="D21" s="85">
        <f>D22</f>
        <v>20000</v>
      </c>
      <c r="E21" s="85">
        <f t="shared" ref="E21:F21" si="5">E22</f>
        <v>20000</v>
      </c>
      <c r="F21" s="85">
        <f t="shared" si="5"/>
        <v>20000</v>
      </c>
      <c r="G21" s="38"/>
    </row>
    <row r="22" spans="1:7" ht="47.25" customHeight="1" x14ac:dyDescent="0.3">
      <c r="A22" s="20" t="s">
        <v>33</v>
      </c>
      <c r="B22" s="57" t="s">
        <v>207</v>
      </c>
      <c r="C22" s="39">
        <v>200</v>
      </c>
      <c r="D22" s="85">
        <f>D23</f>
        <v>20000</v>
      </c>
      <c r="E22" s="85">
        <f t="shared" ref="E22:F22" si="6">E23</f>
        <v>20000</v>
      </c>
      <c r="F22" s="85">
        <f t="shared" si="6"/>
        <v>20000</v>
      </c>
      <c r="G22" s="38"/>
    </row>
    <row r="23" spans="1:7" ht="49.5" customHeight="1" x14ac:dyDescent="0.3">
      <c r="A23" s="20" t="s">
        <v>32</v>
      </c>
      <c r="B23" s="57" t="s">
        <v>207</v>
      </c>
      <c r="C23" s="39">
        <v>240</v>
      </c>
      <c r="D23" s="85">
        <v>20000</v>
      </c>
      <c r="E23" s="85">
        <v>20000</v>
      </c>
      <c r="F23" s="86">
        <v>20000</v>
      </c>
      <c r="G23" s="38"/>
    </row>
    <row r="24" spans="1:7" ht="37.5" hidden="1" customHeight="1" outlineLevel="1" x14ac:dyDescent="0.3">
      <c r="A24" s="20" t="s">
        <v>66</v>
      </c>
      <c r="B24" s="17"/>
      <c r="C24" s="42"/>
      <c r="D24" s="86"/>
      <c r="E24" s="86"/>
      <c r="F24" s="86"/>
      <c r="G24" s="38"/>
    </row>
    <row r="25" spans="1:7" ht="46.8" hidden="1" outlineLevel="1" x14ac:dyDescent="0.3">
      <c r="A25" s="19" t="s">
        <v>67</v>
      </c>
      <c r="B25" s="17"/>
      <c r="C25" s="42"/>
      <c r="D25" s="86"/>
      <c r="E25" s="86"/>
      <c r="F25" s="86"/>
      <c r="G25" s="38"/>
    </row>
    <row r="26" spans="1:7" ht="62.4" hidden="1" outlineLevel="1" x14ac:dyDescent="0.3">
      <c r="A26" s="20" t="s">
        <v>46</v>
      </c>
      <c r="B26" s="17"/>
      <c r="C26" s="39"/>
      <c r="D26" s="85"/>
      <c r="E26" s="85"/>
      <c r="F26" s="86"/>
      <c r="G26" s="38"/>
    </row>
    <row r="27" spans="1:7" ht="31.2" hidden="1" outlineLevel="1" x14ac:dyDescent="0.3">
      <c r="A27" s="20" t="s">
        <v>39</v>
      </c>
      <c r="B27" s="17"/>
      <c r="C27" s="39"/>
      <c r="D27" s="85"/>
      <c r="E27" s="85"/>
      <c r="F27" s="86"/>
      <c r="G27" s="38"/>
    </row>
    <row r="28" spans="1:7" ht="34.5" hidden="1" customHeight="1" outlineLevel="1" x14ac:dyDescent="0.3">
      <c r="A28" s="20" t="s">
        <v>66</v>
      </c>
      <c r="B28" s="119" t="s">
        <v>84</v>
      </c>
      <c r="C28" s="39"/>
      <c r="D28" s="85"/>
      <c r="E28" s="85"/>
      <c r="F28" s="86"/>
      <c r="G28" s="38"/>
    </row>
    <row r="29" spans="1:7" ht="56.25" hidden="1" customHeight="1" outlineLevel="1" x14ac:dyDescent="0.3">
      <c r="A29" s="19" t="s">
        <v>67</v>
      </c>
      <c r="B29" s="119" t="s">
        <v>85</v>
      </c>
      <c r="C29" s="39"/>
      <c r="D29" s="85"/>
      <c r="E29" s="85"/>
      <c r="F29" s="86"/>
      <c r="G29" s="38"/>
    </row>
    <row r="30" spans="1:7" ht="67.5" hidden="1" customHeight="1" outlineLevel="1" x14ac:dyDescent="0.3">
      <c r="A30" s="20" t="s">
        <v>46</v>
      </c>
      <c r="B30" s="119" t="s">
        <v>150</v>
      </c>
      <c r="C30" s="39">
        <v>600</v>
      </c>
      <c r="D30" s="85"/>
      <c r="E30" s="85"/>
      <c r="F30" s="86"/>
      <c r="G30" s="38"/>
    </row>
    <row r="31" spans="1:7" ht="38.25" hidden="1" customHeight="1" outlineLevel="1" x14ac:dyDescent="0.3">
      <c r="A31" s="40" t="s">
        <v>39</v>
      </c>
      <c r="B31" s="120" t="s">
        <v>150</v>
      </c>
      <c r="C31" s="41">
        <v>630</v>
      </c>
      <c r="D31" s="93"/>
      <c r="E31" s="93"/>
      <c r="F31" s="87"/>
      <c r="G31" s="38"/>
    </row>
    <row r="32" spans="1:7" ht="10.5" hidden="1" customHeight="1" outlineLevel="1" x14ac:dyDescent="0.3">
      <c r="A32" s="11"/>
      <c r="B32" s="57"/>
      <c r="C32" s="100"/>
      <c r="D32" s="90"/>
      <c r="E32" s="90"/>
      <c r="F32" s="88"/>
      <c r="G32" s="38"/>
    </row>
    <row r="33" spans="1:7" ht="64.5" customHeight="1" collapsed="1" x14ac:dyDescent="0.3">
      <c r="A33" s="127" t="s">
        <v>268</v>
      </c>
      <c r="B33" s="57" t="s">
        <v>200</v>
      </c>
      <c r="C33" s="18"/>
      <c r="D33" s="88">
        <f>D34</f>
        <v>200000</v>
      </c>
      <c r="E33" s="88">
        <f t="shared" ref="E33:F33" si="7">E34</f>
        <v>200000</v>
      </c>
      <c r="F33" s="88">
        <f t="shared" si="7"/>
        <v>150000</v>
      </c>
      <c r="G33" s="43"/>
    </row>
    <row r="34" spans="1:7" ht="49.5" customHeight="1" x14ac:dyDescent="0.3">
      <c r="A34" s="36" t="s">
        <v>198</v>
      </c>
      <c r="B34" s="121" t="s">
        <v>208</v>
      </c>
      <c r="C34" s="44"/>
      <c r="D34" s="89">
        <f>D35</f>
        <v>200000</v>
      </c>
      <c r="E34" s="89">
        <f t="shared" ref="E34:F34" si="8">E35</f>
        <v>200000</v>
      </c>
      <c r="F34" s="89">
        <f t="shared" si="8"/>
        <v>150000</v>
      </c>
      <c r="G34" s="43"/>
    </row>
    <row r="35" spans="1:7" ht="48.75" customHeight="1" x14ac:dyDescent="0.3">
      <c r="A35" s="19" t="s">
        <v>33</v>
      </c>
      <c r="B35" s="119" t="s">
        <v>199</v>
      </c>
      <c r="C35" s="42">
        <v>200</v>
      </c>
      <c r="D35" s="86">
        <f>D36</f>
        <v>200000</v>
      </c>
      <c r="E35" s="86">
        <f t="shared" ref="E35:F35" si="9">E36</f>
        <v>200000</v>
      </c>
      <c r="F35" s="86">
        <f t="shared" si="9"/>
        <v>150000</v>
      </c>
      <c r="G35" s="43"/>
    </row>
    <row r="36" spans="1:7" ht="48.75" customHeight="1" x14ac:dyDescent="0.3">
      <c r="A36" s="45" t="s">
        <v>32</v>
      </c>
      <c r="B36" s="120" t="s">
        <v>199</v>
      </c>
      <c r="C36" s="46">
        <v>240</v>
      </c>
      <c r="D36" s="87">
        <v>200000</v>
      </c>
      <c r="E36" s="87">
        <v>200000</v>
      </c>
      <c r="F36" s="87">
        <v>150000</v>
      </c>
      <c r="G36" s="43"/>
    </row>
    <row r="37" spans="1:7" ht="15" customHeight="1" x14ac:dyDescent="0.3">
      <c r="A37" s="52"/>
      <c r="B37" s="133"/>
      <c r="C37" s="81"/>
      <c r="D37" s="94"/>
      <c r="E37" s="94"/>
      <c r="F37" s="94"/>
      <c r="G37" s="43"/>
    </row>
    <row r="38" spans="1:7" ht="91.5" customHeight="1" x14ac:dyDescent="0.3">
      <c r="A38" s="52" t="s">
        <v>270</v>
      </c>
      <c r="B38" s="133" t="s">
        <v>242</v>
      </c>
      <c r="C38" s="81"/>
      <c r="D38" s="94">
        <f>D39</f>
        <v>120000</v>
      </c>
      <c r="E38" s="94">
        <f t="shared" ref="E38:F38" si="10">E39</f>
        <v>100000</v>
      </c>
      <c r="F38" s="94">
        <f t="shared" si="10"/>
        <v>100000</v>
      </c>
      <c r="G38" s="43"/>
    </row>
    <row r="39" spans="1:7" ht="48.75" customHeight="1" x14ac:dyDescent="0.3">
      <c r="A39" s="52" t="s">
        <v>198</v>
      </c>
      <c r="B39" s="133" t="s">
        <v>241</v>
      </c>
      <c r="C39" s="81"/>
      <c r="D39" s="94">
        <f>D40</f>
        <v>120000</v>
      </c>
      <c r="E39" s="94">
        <f t="shared" ref="E39:F39" si="11">E40</f>
        <v>100000</v>
      </c>
      <c r="F39" s="94">
        <f t="shared" si="11"/>
        <v>100000</v>
      </c>
      <c r="G39" s="43"/>
    </row>
    <row r="40" spans="1:7" ht="48.75" customHeight="1" x14ac:dyDescent="0.3">
      <c r="A40" s="52" t="s">
        <v>33</v>
      </c>
      <c r="B40" s="133" t="s">
        <v>241</v>
      </c>
      <c r="C40" s="81">
        <v>200</v>
      </c>
      <c r="D40" s="94">
        <f>D41</f>
        <v>120000</v>
      </c>
      <c r="E40" s="94">
        <f t="shared" ref="E40:F40" si="12">E41</f>
        <v>100000</v>
      </c>
      <c r="F40" s="94">
        <f t="shared" si="12"/>
        <v>100000</v>
      </c>
      <c r="G40" s="43"/>
    </row>
    <row r="41" spans="1:7" ht="48.75" customHeight="1" x14ac:dyDescent="0.3">
      <c r="A41" s="52" t="s">
        <v>32</v>
      </c>
      <c r="B41" s="133" t="s">
        <v>241</v>
      </c>
      <c r="C41" s="81">
        <v>240</v>
      </c>
      <c r="D41" s="94">
        <v>120000</v>
      </c>
      <c r="E41" s="94">
        <v>100000</v>
      </c>
      <c r="F41" s="94">
        <v>100000</v>
      </c>
      <c r="G41" s="43"/>
    </row>
    <row r="42" spans="1:7" ht="12.75" customHeight="1" x14ac:dyDescent="0.3">
      <c r="A42" s="52"/>
      <c r="B42" s="18"/>
      <c r="C42" s="18"/>
      <c r="D42" s="88"/>
      <c r="E42" s="88"/>
      <c r="F42" s="88"/>
      <c r="G42" s="43"/>
    </row>
    <row r="43" spans="1:7" ht="31.5" hidden="1" customHeight="1" x14ac:dyDescent="0.3">
      <c r="A43" s="127" t="s">
        <v>108</v>
      </c>
      <c r="B43" s="57" t="s">
        <v>101</v>
      </c>
      <c r="C43" s="18"/>
      <c r="D43" s="90"/>
      <c r="E43" s="90"/>
      <c r="F43" s="88"/>
      <c r="G43" s="38"/>
    </row>
    <row r="44" spans="1:7" ht="62.4" hidden="1" x14ac:dyDescent="0.3">
      <c r="A44" s="36" t="s">
        <v>45</v>
      </c>
      <c r="B44" s="121" t="s">
        <v>145</v>
      </c>
      <c r="C44" s="44"/>
      <c r="D44" s="84"/>
      <c r="E44" s="84"/>
      <c r="F44" s="89"/>
      <c r="G44" s="38"/>
    </row>
    <row r="45" spans="1:7" ht="62.4" hidden="1" x14ac:dyDescent="0.3">
      <c r="A45" s="19" t="s">
        <v>46</v>
      </c>
      <c r="B45" s="119" t="s">
        <v>151</v>
      </c>
      <c r="C45" s="47" t="s">
        <v>47</v>
      </c>
      <c r="D45" s="86"/>
      <c r="E45" s="86"/>
      <c r="F45" s="86"/>
      <c r="G45" s="38"/>
    </row>
    <row r="46" spans="1:7" ht="62.4" hidden="1" x14ac:dyDescent="0.3">
      <c r="A46" s="19" t="s">
        <v>48</v>
      </c>
      <c r="B46" s="119" t="s">
        <v>100</v>
      </c>
      <c r="C46" s="47" t="s">
        <v>49</v>
      </c>
      <c r="D46" s="86"/>
      <c r="E46" s="86"/>
      <c r="F46" s="86"/>
      <c r="G46" s="38"/>
    </row>
    <row r="47" spans="1:7" hidden="1" x14ac:dyDescent="0.3">
      <c r="A47" s="19"/>
      <c r="B47" s="17"/>
      <c r="C47" s="39"/>
      <c r="D47" s="85"/>
      <c r="E47" s="85"/>
      <c r="F47" s="86"/>
      <c r="G47" s="38"/>
    </row>
    <row r="48" spans="1:7" hidden="1" x14ac:dyDescent="0.3">
      <c r="A48" s="19"/>
      <c r="B48" s="17"/>
      <c r="C48" s="39"/>
      <c r="D48" s="85"/>
      <c r="E48" s="85"/>
      <c r="F48" s="86"/>
      <c r="G48" s="38"/>
    </row>
    <row r="49" spans="1:7" hidden="1" x14ac:dyDescent="0.3">
      <c r="A49" s="19"/>
      <c r="B49" s="17"/>
      <c r="C49" s="42"/>
      <c r="D49" s="86"/>
      <c r="E49" s="86"/>
      <c r="F49" s="86"/>
      <c r="G49" s="38"/>
    </row>
    <row r="50" spans="1:7" hidden="1" x14ac:dyDescent="0.3">
      <c r="A50" s="20"/>
      <c r="B50" s="17"/>
      <c r="C50" s="42"/>
      <c r="D50" s="86"/>
      <c r="E50" s="86"/>
      <c r="F50" s="86"/>
      <c r="G50" s="38"/>
    </row>
    <row r="51" spans="1:7" hidden="1" x14ac:dyDescent="0.3">
      <c r="A51" s="20"/>
      <c r="B51" s="17"/>
      <c r="C51" s="42"/>
      <c r="D51" s="86"/>
      <c r="E51" s="86"/>
      <c r="F51" s="86"/>
      <c r="G51" s="38"/>
    </row>
    <row r="52" spans="1:7" hidden="1" x14ac:dyDescent="0.3">
      <c r="A52" s="20"/>
      <c r="B52" s="17"/>
      <c r="C52" s="39"/>
      <c r="D52" s="85"/>
      <c r="E52" s="85"/>
      <c r="F52" s="86"/>
      <c r="G52" s="38"/>
    </row>
    <row r="53" spans="1:7" hidden="1" x14ac:dyDescent="0.3">
      <c r="A53" s="20"/>
      <c r="B53" s="17"/>
      <c r="C53" s="39"/>
      <c r="D53" s="85"/>
      <c r="E53" s="85"/>
      <c r="F53" s="86"/>
      <c r="G53" s="38"/>
    </row>
    <row r="54" spans="1:7" hidden="1" x14ac:dyDescent="0.3">
      <c r="A54" s="21"/>
      <c r="B54" s="17"/>
      <c r="C54" s="39"/>
      <c r="D54" s="85"/>
      <c r="E54" s="85"/>
      <c r="F54" s="86"/>
      <c r="G54" s="38"/>
    </row>
    <row r="55" spans="1:7" hidden="1" x14ac:dyDescent="0.3">
      <c r="A55" s="21"/>
      <c r="B55" s="17"/>
      <c r="C55" s="39"/>
      <c r="D55" s="85"/>
      <c r="E55" s="85"/>
      <c r="F55" s="86"/>
      <c r="G55" s="38"/>
    </row>
    <row r="56" spans="1:7" hidden="1" x14ac:dyDescent="0.3">
      <c r="A56" s="21"/>
      <c r="B56" s="17"/>
      <c r="C56" s="39"/>
      <c r="D56" s="85"/>
      <c r="E56" s="85"/>
      <c r="F56" s="86"/>
      <c r="G56" s="38"/>
    </row>
    <row r="57" spans="1:7" hidden="1" x14ac:dyDescent="0.3">
      <c r="A57" s="20"/>
      <c r="B57" s="17"/>
      <c r="C57" s="39"/>
      <c r="D57" s="85"/>
      <c r="E57" s="85"/>
      <c r="F57" s="86"/>
      <c r="G57" s="38"/>
    </row>
    <row r="58" spans="1:7" hidden="1" x14ac:dyDescent="0.3">
      <c r="A58" s="20"/>
      <c r="B58" s="17"/>
      <c r="C58" s="39"/>
      <c r="D58" s="85"/>
      <c r="E58" s="85"/>
      <c r="F58" s="86"/>
      <c r="G58" s="38"/>
    </row>
    <row r="59" spans="1:7" hidden="1" x14ac:dyDescent="0.3">
      <c r="A59" s="20"/>
      <c r="B59" s="17"/>
      <c r="C59" s="39"/>
      <c r="D59" s="85"/>
      <c r="E59" s="85"/>
      <c r="F59" s="86"/>
      <c r="G59" s="38"/>
    </row>
    <row r="60" spans="1:7" hidden="1" x14ac:dyDescent="0.3">
      <c r="A60" s="20"/>
      <c r="B60" s="17"/>
      <c r="C60" s="39"/>
      <c r="D60" s="85"/>
      <c r="E60" s="85"/>
      <c r="F60" s="86"/>
      <c r="G60" s="38"/>
    </row>
    <row r="61" spans="1:7" hidden="1" x14ac:dyDescent="0.3">
      <c r="A61" s="20"/>
      <c r="B61" s="17"/>
      <c r="C61" s="39"/>
      <c r="D61" s="85"/>
      <c r="E61" s="85"/>
      <c r="F61" s="86"/>
      <c r="G61" s="38"/>
    </row>
    <row r="62" spans="1:7" hidden="1" x14ac:dyDescent="0.3">
      <c r="A62" s="19"/>
      <c r="B62" s="17"/>
      <c r="C62" s="39"/>
      <c r="D62" s="85"/>
      <c r="E62" s="85"/>
      <c r="F62" s="86"/>
      <c r="G62" s="38"/>
    </row>
    <row r="63" spans="1:7" hidden="1" x14ac:dyDescent="0.3">
      <c r="A63" s="19"/>
      <c r="B63" s="17"/>
      <c r="C63" s="39"/>
      <c r="D63" s="85"/>
      <c r="E63" s="85"/>
      <c r="F63" s="86"/>
      <c r="G63" s="38"/>
    </row>
    <row r="64" spans="1:7" hidden="1" x14ac:dyDescent="0.3">
      <c r="A64" s="48"/>
      <c r="B64" s="17"/>
      <c r="C64" s="39"/>
      <c r="D64" s="85"/>
      <c r="E64" s="85"/>
      <c r="F64" s="86"/>
      <c r="G64" s="38"/>
    </row>
    <row r="65" spans="1:7" hidden="1" x14ac:dyDescent="0.3">
      <c r="A65" s="19"/>
      <c r="B65" s="17"/>
      <c r="C65" s="39"/>
      <c r="D65" s="85"/>
      <c r="E65" s="85"/>
      <c r="F65" s="86"/>
      <c r="G65" s="38"/>
    </row>
    <row r="66" spans="1:7" hidden="1" x14ac:dyDescent="0.3">
      <c r="A66" s="19"/>
      <c r="B66" s="17"/>
      <c r="C66" s="39"/>
      <c r="D66" s="85"/>
      <c r="E66" s="85"/>
      <c r="F66" s="86"/>
      <c r="G66" s="38"/>
    </row>
    <row r="67" spans="1:7" hidden="1" x14ac:dyDescent="0.3">
      <c r="A67" s="21"/>
      <c r="B67" s="17"/>
      <c r="C67" s="42"/>
      <c r="D67" s="86"/>
      <c r="E67" s="86"/>
      <c r="F67" s="86"/>
      <c r="G67" s="38"/>
    </row>
    <row r="68" spans="1:7" hidden="1" x14ac:dyDescent="0.3">
      <c r="A68" s="48"/>
      <c r="B68" s="17"/>
      <c r="C68" s="42"/>
      <c r="D68" s="86"/>
      <c r="E68" s="86"/>
      <c r="F68" s="86"/>
      <c r="G68" s="38"/>
    </row>
    <row r="69" spans="1:7" hidden="1" x14ac:dyDescent="0.3">
      <c r="A69" s="20"/>
      <c r="B69" s="17"/>
      <c r="C69" s="42"/>
      <c r="D69" s="86"/>
      <c r="E69" s="86"/>
      <c r="F69" s="86"/>
      <c r="G69" s="38"/>
    </row>
    <row r="70" spans="1:7" hidden="1" x14ac:dyDescent="0.3">
      <c r="A70" s="20"/>
      <c r="B70" s="17"/>
      <c r="C70" s="42"/>
      <c r="D70" s="86"/>
      <c r="E70" s="86"/>
      <c r="F70" s="86"/>
      <c r="G70" s="38"/>
    </row>
    <row r="71" spans="1:7" hidden="1" x14ac:dyDescent="0.3">
      <c r="A71" s="22"/>
      <c r="B71" s="17"/>
      <c r="C71" s="42"/>
      <c r="D71" s="86"/>
      <c r="E71" s="86"/>
      <c r="F71" s="86"/>
      <c r="G71" s="38"/>
    </row>
    <row r="72" spans="1:7" hidden="1" x14ac:dyDescent="0.3">
      <c r="A72" s="48"/>
      <c r="B72" s="17"/>
      <c r="C72" s="42"/>
      <c r="D72" s="86"/>
      <c r="E72" s="86"/>
      <c r="F72" s="86"/>
      <c r="G72" s="38"/>
    </row>
    <row r="73" spans="1:7" hidden="1" x14ac:dyDescent="0.3">
      <c r="A73" s="20"/>
      <c r="B73" s="17"/>
      <c r="C73" s="42"/>
      <c r="D73" s="86"/>
      <c r="E73" s="86"/>
      <c r="F73" s="86"/>
      <c r="G73" s="38"/>
    </row>
    <row r="74" spans="1:7" hidden="1" x14ac:dyDescent="0.3">
      <c r="A74" s="20"/>
      <c r="B74" s="17"/>
      <c r="C74" s="42"/>
      <c r="D74" s="86"/>
      <c r="E74" s="86"/>
      <c r="F74" s="86"/>
      <c r="G74" s="38"/>
    </row>
    <row r="75" spans="1:7" hidden="1" x14ac:dyDescent="0.3">
      <c r="A75" s="20"/>
      <c r="B75" s="17"/>
      <c r="C75" s="42"/>
      <c r="D75" s="86"/>
      <c r="E75" s="86"/>
      <c r="F75" s="86"/>
      <c r="G75" s="38"/>
    </row>
    <row r="76" spans="1:7" hidden="1" x14ac:dyDescent="0.3">
      <c r="A76" s="20"/>
      <c r="B76" s="17"/>
      <c r="C76" s="39"/>
      <c r="D76" s="85"/>
      <c r="E76" s="85"/>
      <c r="F76" s="86"/>
      <c r="G76" s="38"/>
    </row>
    <row r="77" spans="1:7" hidden="1" x14ac:dyDescent="0.3">
      <c r="A77" s="20"/>
      <c r="B77" s="17"/>
      <c r="C77" s="39"/>
      <c r="D77" s="85"/>
      <c r="E77" s="85"/>
      <c r="F77" s="86"/>
      <c r="G77" s="38"/>
    </row>
    <row r="78" spans="1:7" hidden="1" x14ac:dyDescent="0.3">
      <c r="A78" s="20"/>
      <c r="B78" s="17"/>
      <c r="C78" s="39"/>
      <c r="D78" s="85"/>
      <c r="E78" s="85"/>
      <c r="F78" s="86"/>
      <c r="G78" s="38"/>
    </row>
    <row r="79" spans="1:7" hidden="1" x14ac:dyDescent="0.3">
      <c r="A79" s="20"/>
      <c r="B79" s="17"/>
      <c r="C79" s="39"/>
      <c r="D79" s="85"/>
      <c r="E79" s="85"/>
      <c r="F79" s="86"/>
      <c r="G79" s="38"/>
    </row>
    <row r="80" spans="1:7" hidden="1" x14ac:dyDescent="0.3">
      <c r="A80" s="48"/>
      <c r="B80" s="17"/>
      <c r="C80" s="42"/>
      <c r="D80" s="86"/>
      <c r="E80" s="86"/>
      <c r="F80" s="86"/>
      <c r="G80" s="38"/>
    </row>
    <row r="81" spans="1:7" hidden="1" x14ac:dyDescent="0.3">
      <c r="A81" s="20"/>
      <c r="B81" s="17"/>
      <c r="C81" s="39"/>
      <c r="D81" s="85"/>
      <c r="E81" s="85"/>
      <c r="F81" s="86"/>
      <c r="G81" s="38"/>
    </row>
    <row r="82" spans="1:7" hidden="1" x14ac:dyDescent="0.3">
      <c r="A82" s="20"/>
      <c r="B82" s="17"/>
      <c r="C82" s="39"/>
      <c r="D82" s="85"/>
      <c r="E82" s="85"/>
      <c r="F82" s="86"/>
      <c r="G82" s="38"/>
    </row>
    <row r="83" spans="1:7" hidden="1" x14ac:dyDescent="0.3">
      <c r="A83" s="21"/>
      <c r="B83" s="17"/>
      <c r="C83" s="42"/>
      <c r="D83" s="86"/>
      <c r="E83" s="86"/>
      <c r="F83" s="86"/>
      <c r="G83" s="38"/>
    </row>
    <row r="84" spans="1:7" hidden="1" x14ac:dyDescent="0.3">
      <c r="A84" s="20"/>
      <c r="B84" s="17"/>
      <c r="C84" s="39"/>
      <c r="D84" s="85"/>
      <c r="E84" s="85"/>
      <c r="F84" s="86"/>
      <c r="G84" s="38"/>
    </row>
    <row r="85" spans="1:7" hidden="1" x14ac:dyDescent="0.3">
      <c r="A85" s="20"/>
      <c r="B85" s="17"/>
      <c r="C85" s="39"/>
      <c r="D85" s="85"/>
      <c r="E85" s="85"/>
      <c r="F85" s="86"/>
      <c r="G85" s="38"/>
    </row>
    <row r="86" spans="1:7" hidden="1" x14ac:dyDescent="0.3">
      <c r="A86" s="21"/>
      <c r="B86" s="17"/>
      <c r="C86" s="42"/>
      <c r="D86" s="86"/>
      <c r="E86" s="86"/>
      <c r="F86" s="86"/>
      <c r="G86" s="38"/>
    </row>
    <row r="87" spans="1:7" hidden="1" x14ac:dyDescent="0.3">
      <c r="A87" s="20"/>
      <c r="B87" s="17"/>
      <c r="C87" s="39"/>
      <c r="D87" s="85"/>
      <c r="E87" s="85"/>
      <c r="F87" s="86"/>
      <c r="G87" s="38"/>
    </row>
    <row r="88" spans="1:7" hidden="1" x14ac:dyDescent="0.3">
      <c r="A88" s="20"/>
      <c r="B88" s="17"/>
      <c r="C88" s="39"/>
      <c r="D88" s="85"/>
      <c r="E88" s="85"/>
      <c r="F88" s="86"/>
      <c r="G88" s="38"/>
    </row>
    <row r="89" spans="1:7" hidden="1" x14ac:dyDescent="0.3">
      <c r="A89" s="20"/>
      <c r="B89" s="17"/>
      <c r="C89" s="39"/>
      <c r="D89" s="85"/>
      <c r="E89" s="85"/>
      <c r="F89" s="86"/>
      <c r="G89" s="38"/>
    </row>
    <row r="90" spans="1:7" hidden="1" x14ac:dyDescent="0.3">
      <c r="A90" s="49"/>
      <c r="B90" s="17"/>
      <c r="C90" s="39"/>
      <c r="D90" s="85"/>
      <c r="E90" s="85"/>
      <c r="F90" s="86"/>
      <c r="G90" s="38"/>
    </row>
    <row r="91" spans="1:7" hidden="1" x14ac:dyDescent="0.3">
      <c r="A91" s="19"/>
      <c r="B91" s="17"/>
      <c r="C91" s="39"/>
      <c r="D91" s="85"/>
      <c r="E91" s="85"/>
      <c r="F91" s="86"/>
      <c r="G91" s="38"/>
    </row>
    <row r="92" spans="1:7" hidden="1" x14ac:dyDescent="0.3">
      <c r="A92" s="19"/>
      <c r="B92" s="17"/>
      <c r="C92" s="39"/>
      <c r="D92" s="85"/>
      <c r="E92" s="85"/>
      <c r="F92" s="86"/>
      <c r="G92" s="38"/>
    </row>
    <row r="93" spans="1:7" hidden="1" x14ac:dyDescent="0.3">
      <c r="A93" s="20"/>
      <c r="B93" s="17"/>
      <c r="C93" s="42"/>
      <c r="D93" s="86"/>
      <c r="E93" s="86"/>
      <c r="F93" s="86"/>
      <c r="G93" s="38"/>
    </row>
    <row r="94" spans="1:7" hidden="1" x14ac:dyDescent="0.3">
      <c r="A94" s="20"/>
      <c r="B94" s="17"/>
      <c r="C94" s="39"/>
      <c r="D94" s="85"/>
      <c r="E94" s="85"/>
      <c r="F94" s="86"/>
      <c r="G94" s="38"/>
    </row>
    <row r="95" spans="1:7" hidden="1" x14ac:dyDescent="0.3">
      <c r="A95" s="20"/>
      <c r="B95" s="17"/>
      <c r="C95" s="39"/>
      <c r="D95" s="85"/>
      <c r="E95" s="85"/>
      <c r="F95" s="86"/>
      <c r="G95" s="38"/>
    </row>
    <row r="96" spans="1:7" hidden="1" x14ac:dyDescent="0.3">
      <c r="A96" s="20"/>
      <c r="B96" s="17"/>
      <c r="C96" s="42"/>
      <c r="D96" s="86"/>
      <c r="E96" s="86"/>
      <c r="F96" s="86"/>
      <c r="G96" s="38"/>
    </row>
    <row r="97" spans="1:7" hidden="1" x14ac:dyDescent="0.3">
      <c r="A97" s="20"/>
      <c r="B97" s="17"/>
      <c r="C97" s="42"/>
      <c r="D97" s="86"/>
      <c r="E97" s="86"/>
      <c r="F97" s="86"/>
      <c r="G97" s="38"/>
    </row>
    <row r="98" spans="1:7" hidden="1" x14ac:dyDescent="0.3">
      <c r="A98" s="48"/>
      <c r="B98" s="17"/>
      <c r="C98" s="42"/>
      <c r="D98" s="86"/>
      <c r="E98" s="86"/>
      <c r="F98" s="86"/>
      <c r="G98" s="38"/>
    </row>
    <row r="99" spans="1:7" hidden="1" x14ac:dyDescent="0.3">
      <c r="A99" s="20"/>
      <c r="B99" s="17"/>
      <c r="C99" s="39"/>
      <c r="D99" s="85"/>
      <c r="E99" s="85"/>
      <c r="F99" s="86"/>
      <c r="G99" s="38"/>
    </row>
    <row r="100" spans="1:7" hidden="1" x14ac:dyDescent="0.3">
      <c r="A100" s="20"/>
      <c r="B100" s="17"/>
      <c r="C100" s="39"/>
      <c r="D100" s="85"/>
      <c r="E100" s="85"/>
      <c r="F100" s="86"/>
      <c r="G100" s="38"/>
    </row>
    <row r="101" spans="1:7" hidden="1" x14ac:dyDescent="0.3">
      <c r="A101" s="20"/>
      <c r="B101" s="17"/>
      <c r="C101" s="39"/>
      <c r="D101" s="85"/>
      <c r="E101" s="85"/>
      <c r="F101" s="86"/>
      <c r="G101" s="38"/>
    </row>
    <row r="102" spans="1:7" hidden="1" x14ac:dyDescent="0.3">
      <c r="A102" s="49"/>
      <c r="B102" s="17"/>
      <c r="C102" s="42"/>
      <c r="D102" s="86"/>
      <c r="E102" s="86"/>
      <c r="F102" s="86"/>
      <c r="G102" s="38"/>
    </row>
    <row r="103" spans="1:7" hidden="1" x14ac:dyDescent="0.3">
      <c r="A103" s="19"/>
      <c r="B103" s="17"/>
      <c r="C103" s="39"/>
      <c r="D103" s="85"/>
      <c r="E103" s="85"/>
      <c r="F103" s="86"/>
      <c r="G103" s="38"/>
    </row>
    <row r="104" spans="1:7" hidden="1" x14ac:dyDescent="0.3">
      <c r="A104" s="19"/>
      <c r="B104" s="17"/>
      <c r="C104" s="39"/>
      <c r="D104" s="85"/>
      <c r="E104" s="85"/>
      <c r="F104" s="86"/>
      <c r="G104" s="38"/>
    </row>
    <row r="105" spans="1:7" hidden="1" x14ac:dyDescent="0.3">
      <c r="A105" s="20"/>
      <c r="B105" s="17"/>
      <c r="C105" s="39"/>
      <c r="D105" s="85"/>
      <c r="E105" s="85"/>
      <c r="F105" s="86"/>
      <c r="G105" s="38"/>
    </row>
    <row r="106" spans="1:7" hidden="1" x14ac:dyDescent="0.3">
      <c r="A106" s="20"/>
      <c r="B106" s="17"/>
      <c r="C106" s="39"/>
      <c r="D106" s="85"/>
      <c r="E106" s="85"/>
      <c r="F106" s="86"/>
      <c r="G106" s="38"/>
    </row>
    <row r="107" spans="1:7" hidden="1" x14ac:dyDescent="0.3">
      <c r="A107" s="20"/>
      <c r="B107" s="17"/>
      <c r="C107" s="39"/>
      <c r="D107" s="85"/>
      <c r="E107" s="85"/>
      <c r="F107" s="86"/>
      <c r="G107" s="38"/>
    </row>
    <row r="108" spans="1:7" hidden="1" x14ac:dyDescent="0.3">
      <c r="A108" s="20"/>
      <c r="B108" s="17"/>
      <c r="C108" s="39"/>
      <c r="D108" s="85"/>
      <c r="E108" s="85"/>
      <c r="F108" s="86"/>
      <c r="G108" s="38"/>
    </row>
    <row r="109" spans="1:7" hidden="1" x14ac:dyDescent="0.3">
      <c r="A109" s="20"/>
      <c r="B109" s="17"/>
      <c r="C109" s="42"/>
      <c r="D109" s="86"/>
      <c r="E109" s="86"/>
      <c r="F109" s="86"/>
      <c r="G109" s="38"/>
    </row>
    <row r="110" spans="1:7" hidden="1" x14ac:dyDescent="0.3">
      <c r="A110" s="48"/>
      <c r="B110" s="17"/>
      <c r="C110" s="42"/>
      <c r="D110" s="86"/>
      <c r="E110" s="86"/>
      <c r="F110" s="86"/>
      <c r="G110" s="38"/>
    </row>
    <row r="111" spans="1:7" hidden="1" x14ac:dyDescent="0.3">
      <c r="A111" s="20"/>
      <c r="B111" s="17"/>
      <c r="C111" s="42"/>
      <c r="D111" s="86"/>
      <c r="E111" s="86"/>
      <c r="F111" s="86"/>
      <c r="G111" s="38"/>
    </row>
    <row r="112" spans="1:7" hidden="1" x14ac:dyDescent="0.3">
      <c r="A112" s="20"/>
      <c r="B112" s="17"/>
      <c r="C112" s="42"/>
      <c r="D112" s="86"/>
      <c r="E112" s="86"/>
      <c r="F112" s="86"/>
      <c r="G112" s="38"/>
    </row>
    <row r="113" spans="1:7" hidden="1" x14ac:dyDescent="0.3">
      <c r="A113" s="20"/>
      <c r="B113" s="17"/>
      <c r="C113" s="42"/>
      <c r="D113" s="86"/>
      <c r="E113" s="86"/>
      <c r="F113" s="86"/>
      <c r="G113" s="38"/>
    </row>
    <row r="114" spans="1:7" hidden="1" x14ac:dyDescent="0.3">
      <c r="A114" s="20"/>
      <c r="B114" s="17"/>
      <c r="C114" s="42"/>
      <c r="D114" s="86"/>
      <c r="E114" s="86"/>
      <c r="F114" s="86"/>
      <c r="G114" s="38"/>
    </row>
    <row r="115" spans="1:7" hidden="1" x14ac:dyDescent="0.3">
      <c r="A115" s="20"/>
      <c r="B115" s="17"/>
      <c r="C115" s="42"/>
      <c r="D115" s="86"/>
      <c r="E115" s="86"/>
      <c r="F115" s="86"/>
      <c r="G115" s="38"/>
    </row>
    <row r="116" spans="1:7" hidden="1" x14ac:dyDescent="0.3">
      <c r="A116" s="20"/>
      <c r="B116" s="17"/>
      <c r="C116" s="42"/>
      <c r="D116" s="86"/>
      <c r="E116" s="86"/>
      <c r="F116" s="86"/>
      <c r="G116" s="38"/>
    </row>
    <row r="117" spans="1:7" hidden="1" x14ac:dyDescent="0.3">
      <c r="A117" s="20"/>
      <c r="B117" s="17"/>
      <c r="C117" s="42"/>
      <c r="D117" s="86"/>
      <c r="E117" s="86"/>
      <c r="F117" s="86"/>
      <c r="G117" s="38"/>
    </row>
    <row r="118" spans="1:7" hidden="1" x14ac:dyDescent="0.3">
      <c r="A118" s="19"/>
      <c r="B118" s="17"/>
      <c r="C118" s="42"/>
      <c r="D118" s="86"/>
      <c r="E118" s="86"/>
      <c r="F118" s="86"/>
      <c r="G118" s="38"/>
    </row>
    <row r="119" spans="1:7" hidden="1" x14ac:dyDescent="0.3">
      <c r="A119" s="19"/>
      <c r="B119" s="17"/>
      <c r="C119" s="42"/>
      <c r="D119" s="86"/>
      <c r="E119" s="86"/>
      <c r="F119" s="86"/>
      <c r="G119" s="38"/>
    </row>
    <row r="120" spans="1:7" hidden="1" x14ac:dyDescent="0.3">
      <c r="A120" s="19"/>
      <c r="B120" s="17"/>
      <c r="C120" s="42"/>
      <c r="D120" s="86"/>
      <c r="E120" s="86"/>
      <c r="F120" s="86"/>
      <c r="G120" s="38"/>
    </row>
    <row r="121" spans="1:7" hidden="1" x14ac:dyDescent="0.3">
      <c r="A121" s="19"/>
      <c r="B121" s="17"/>
      <c r="C121" s="42"/>
      <c r="D121" s="86"/>
      <c r="E121" s="86"/>
      <c r="F121" s="86"/>
      <c r="G121" s="38"/>
    </row>
    <row r="122" spans="1:7" hidden="1" x14ac:dyDescent="0.3">
      <c r="A122" s="20"/>
      <c r="B122" s="17"/>
      <c r="C122" s="39"/>
      <c r="D122" s="85"/>
      <c r="E122" s="85"/>
      <c r="F122" s="86"/>
      <c r="G122" s="38"/>
    </row>
    <row r="123" spans="1:7" hidden="1" x14ac:dyDescent="0.3">
      <c r="A123" s="20"/>
      <c r="B123" s="17"/>
      <c r="C123" s="39"/>
      <c r="D123" s="85"/>
      <c r="E123" s="85"/>
      <c r="F123" s="86"/>
      <c r="G123" s="38"/>
    </row>
    <row r="124" spans="1:7" hidden="1" x14ac:dyDescent="0.3">
      <c r="A124" s="20"/>
      <c r="B124" s="17"/>
      <c r="C124" s="39"/>
      <c r="D124" s="85"/>
      <c r="E124" s="85"/>
      <c r="F124" s="86"/>
      <c r="G124" s="38"/>
    </row>
    <row r="125" spans="1:7" hidden="1" x14ac:dyDescent="0.3">
      <c r="A125" s="20"/>
      <c r="B125" s="17"/>
      <c r="C125" s="39"/>
      <c r="D125" s="85"/>
      <c r="E125" s="85"/>
      <c r="F125" s="86"/>
      <c r="G125" s="38"/>
    </row>
    <row r="126" spans="1:7" hidden="1" x14ac:dyDescent="0.3">
      <c r="A126" s="20"/>
      <c r="B126" s="17"/>
      <c r="C126" s="39"/>
      <c r="D126" s="85"/>
      <c r="E126" s="85"/>
      <c r="F126" s="86"/>
      <c r="G126" s="38"/>
    </row>
    <row r="127" spans="1:7" hidden="1" x14ac:dyDescent="0.3">
      <c r="A127" s="20"/>
      <c r="B127" s="17"/>
      <c r="C127" s="42"/>
      <c r="D127" s="86"/>
      <c r="E127" s="86"/>
      <c r="F127" s="86"/>
      <c r="G127" s="38"/>
    </row>
    <row r="128" spans="1:7" hidden="1" x14ac:dyDescent="0.3">
      <c r="A128" s="20"/>
      <c r="B128" s="17"/>
      <c r="C128" s="42"/>
      <c r="D128" s="86"/>
      <c r="E128" s="86"/>
      <c r="F128" s="86"/>
      <c r="G128" s="38"/>
    </row>
    <row r="129" spans="1:7" hidden="1" x14ac:dyDescent="0.3">
      <c r="A129" s="20"/>
      <c r="B129" s="17"/>
      <c r="C129" s="42"/>
      <c r="D129" s="86"/>
      <c r="E129" s="86"/>
      <c r="F129" s="86"/>
      <c r="G129" s="38"/>
    </row>
    <row r="130" spans="1:7" hidden="1" x14ac:dyDescent="0.3">
      <c r="A130" s="20"/>
      <c r="B130" s="17"/>
      <c r="C130" s="39"/>
      <c r="D130" s="85"/>
      <c r="E130" s="85"/>
      <c r="F130" s="86"/>
      <c r="G130" s="38"/>
    </row>
    <row r="131" spans="1:7" hidden="1" x14ac:dyDescent="0.3">
      <c r="A131" s="20"/>
      <c r="B131" s="17"/>
      <c r="C131" s="39"/>
      <c r="D131" s="85"/>
      <c r="E131" s="85"/>
      <c r="F131" s="86"/>
      <c r="G131" s="38"/>
    </row>
    <row r="132" spans="1:7" hidden="1" x14ac:dyDescent="0.3">
      <c r="A132" s="20"/>
      <c r="B132" s="17"/>
      <c r="C132" s="39"/>
      <c r="D132" s="85"/>
      <c r="E132" s="85"/>
      <c r="F132" s="86"/>
      <c r="G132" s="38"/>
    </row>
    <row r="133" spans="1:7" hidden="1" x14ac:dyDescent="0.3">
      <c r="A133" s="20"/>
      <c r="B133" s="17"/>
      <c r="C133" s="39"/>
      <c r="D133" s="85"/>
      <c r="E133" s="85"/>
      <c r="F133" s="86"/>
      <c r="G133" s="38"/>
    </row>
    <row r="134" spans="1:7" hidden="1" x14ac:dyDescent="0.3">
      <c r="A134" s="20"/>
      <c r="B134" s="17"/>
      <c r="C134" s="39"/>
      <c r="D134" s="85"/>
      <c r="E134" s="85"/>
      <c r="F134" s="86"/>
      <c r="G134" s="38"/>
    </row>
    <row r="135" spans="1:7" ht="62.4" hidden="1" x14ac:dyDescent="0.3">
      <c r="A135" s="45" t="s">
        <v>48</v>
      </c>
      <c r="B135" s="120" t="s">
        <v>146</v>
      </c>
      <c r="C135" s="50" t="s">
        <v>49</v>
      </c>
      <c r="D135" s="93"/>
      <c r="E135" s="93"/>
      <c r="F135" s="87"/>
      <c r="G135" s="38"/>
    </row>
    <row r="136" spans="1:7" hidden="1" x14ac:dyDescent="0.3">
      <c r="A136" s="23"/>
      <c r="B136" s="16"/>
      <c r="C136" s="18"/>
      <c r="D136" s="88"/>
      <c r="E136" s="88"/>
      <c r="F136" s="88"/>
      <c r="G136" s="38"/>
    </row>
    <row r="137" spans="1:7" ht="30.75" customHeight="1" x14ac:dyDescent="0.3">
      <c r="A137" s="23" t="s">
        <v>63</v>
      </c>
      <c r="B137" s="18"/>
      <c r="C137" s="18"/>
      <c r="D137" s="88">
        <f>D152+D139+D183+D145+D222</f>
        <v>4120215.2199999997</v>
      </c>
      <c r="E137" s="88">
        <f>E152+E139+E183+E145+E222</f>
        <v>4139637.52</v>
      </c>
      <c r="F137" s="88">
        <f>F152+F139+F183+F145+F222</f>
        <v>4105855.41</v>
      </c>
      <c r="G137" s="38"/>
    </row>
    <row r="138" spans="1:7" ht="9" customHeight="1" x14ac:dyDescent="0.3">
      <c r="A138" s="52"/>
      <c r="B138" s="18"/>
      <c r="C138" s="18"/>
      <c r="D138" s="88"/>
      <c r="E138" s="88"/>
      <c r="F138" s="88"/>
      <c r="G138" s="38"/>
    </row>
    <row r="139" spans="1:7" ht="30.75" customHeight="1" x14ac:dyDescent="0.3">
      <c r="A139" s="11" t="s">
        <v>232</v>
      </c>
      <c r="B139" s="57" t="s">
        <v>223</v>
      </c>
      <c r="C139" s="100"/>
      <c r="D139" s="90">
        <f>D140</f>
        <v>74375</v>
      </c>
      <c r="E139" s="90">
        <f t="shared" ref="E139:F139" si="13">E140</f>
        <v>74375</v>
      </c>
      <c r="F139" s="90">
        <f t="shared" si="13"/>
        <v>74375</v>
      </c>
      <c r="G139" s="38"/>
    </row>
    <row r="140" spans="1:7" ht="24.75" customHeight="1" x14ac:dyDescent="0.3">
      <c r="A140" s="53" t="s">
        <v>230</v>
      </c>
      <c r="B140" s="121" t="s">
        <v>251</v>
      </c>
      <c r="C140" s="37"/>
      <c r="D140" s="84">
        <f>D142</f>
        <v>74375</v>
      </c>
      <c r="E140" s="84">
        <f t="shared" ref="E140:F140" si="14">E142</f>
        <v>74375</v>
      </c>
      <c r="F140" s="84">
        <f t="shared" si="14"/>
        <v>74375</v>
      </c>
      <c r="G140" s="38"/>
    </row>
    <row r="141" spans="1:7" ht="30.75" customHeight="1" x14ac:dyDescent="0.3">
      <c r="A141" s="78" t="s">
        <v>231</v>
      </c>
      <c r="B141" s="121" t="s">
        <v>251</v>
      </c>
      <c r="C141" s="79"/>
      <c r="D141" s="95">
        <f>D142</f>
        <v>74375</v>
      </c>
      <c r="E141" s="95">
        <f t="shared" ref="E141:F142" si="15">E142</f>
        <v>74375</v>
      </c>
      <c r="F141" s="95">
        <f t="shared" si="15"/>
        <v>74375</v>
      </c>
      <c r="G141" s="38"/>
    </row>
    <row r="142" spans="1:7" ht="47.25" customHeight="1" x14ac:dyDescent="0.3">
      <c r="A142" s="20" t="s">
        <v>33</v>
      </c>
      <c r="B142" s="121" t="s">
        <v>251</v>
      </c>
      <c r="C142" s="39">
        <v>200</v>
      </c>
      <c r="D142" s="85">
        <f>D143</f>
        <v>74375</v>
      </c>
      <c r="E142" s="85">
        <f t="shared" si="15"/>
        <v>74375</v>
      </c>
      <c r="F142" s="85">
        <f t="shared" si="15"/>
        <v>74375</v>
      </c>
      <c r="G142" s="38"/>
    </row>
    <row r="143" spans="1:7" ht="45" customHeight="1" x14ac:dyDescent="0.3">
      <c r="A143" s="40" t="s">
        <v>32</v>
      </c>
      <c r="B143" s="121" t="s">
        <v>251</v>
      </c>
      <c r="C143" s="41">
        <v>240</v>
      </c>
      <c r="D143" s="93">
        <v>74375</v>
      </c>
      <c r="E143" s="93">
        <v>74375</v>
      </c>
      <c r="F143" s="87">
        <v>74375</v>
      </c>
      <c r="G143" s="38"/>
    </row>
    <row r="144" spans="1:7" ht="12" customHeight="1" x14ac:dyDescent="0.3">
      <c r="A144" s="52"/>
      <c r="B144" s="18"/>
      <c r="C144" s="18"/>
      <c r="D144" s="88"/>
      <c r="E144" s="88"/>
      <c r="F144" s="88"/>
      <c r="G144" s="38"/>
    </row>
    <row r="145" spans="1:7" ht="30.75" customHeight="1" x14ac:dyDescent="0.3">
      <c r="A145" s="23" t="s">
        <v>227</v>
      </c>
      <c r="B145" s="57" t="s">
        <v>233</v>
      </c>
      <c r="C145" s="100"/>
      <c r="D145" s="88">
        <f>D146</f>
        <v>270110.8</v>
      </c>
      <c r="E145" s="88">
        <f t="shared" ref="E145:F145" si="16">E146</f>
        <v>294668.09999999998</v>
      </c>
      <c r="F145" s="88">
        <f t="shared" si="16"/>
        <v>302309.30000000005</v>
      </c>
      <c r="G145" s="38"/>
    </row>
    <row r="146" spans="1:7" ht="121.5" customHeight="1" x14ac:dyDescent="0.3">
      <c r="A146" s="36" t="s">
        <v>256</v>
      </c>
      <c r="B146" s="134" t="s">
        <v>255</v>
      </c>
      <c r="C146" s="44"/>
      <c r="D146" s="89">
        <f>D147+D149</f>
        <v>270110.8</v>
      </c>
      <c r="E146" s="89">
        <f t="shared" ref="E146:F146" si="17">E147+E149</f>
        <v>294668.09999999998</v>
      </c>
      <c r="F146" s="89">
        <f t="shared" si="17"/>
        <v>302309.30000000005</v>
      </c>
      <c r="G146" s="38"/>
    </row>
    <row r="147" spans="1:7" ht="30.75" customHeight="1" x14ac:dyDescent="0.3">
      <c r="A147" s="20" t="s">
        <v>13</v>
      </c>
      <c r="B147" s="123" t="s">
        <v>255</v>
      </c>
      <c r="C147" s="42">
        <v>100</v>
      </c>
      <c r="D147" s="85">
        <f>D148</f>
        <v>180421.82</v>
      </c>
      <c r="E147" s="85">
        <f t="shared" ref="E147:F147" si="18">E148</f>
        <v>188869.58</v>
      </c>
      <c r="F147" s="85">
        <f t="shared" si="18"/>
        <v>198843.45</v>
      </c>
      <c r="G147" s="38"/>
    </row>
    <row r="148" spans="1:7" ht="30.75" customHeight="1" x14ac:dyDescent="0.3">
      <c r="A148" s="20" t="s">
        <v>14</v>
      </c>
      <c r="B148" s="123" t="s">
        <v>254</v>
      </c>
      <c r="C148" s="42">
        <v>120</v>
      </c>
      <c r="D148" s="85">
        <v>180421.82</v>
      </c>
      <c r="E148" s="85">
        <v>188869.58</v>
      </c>
      <c r="F148" s="86">
        <v>198843.45</v>
      </c>
      <c r="G148" s="38"/>
    </row>
    <row r="149" spans="1:7" ht="30.75" customHeight="1" x14ac:dyDescent="0.3">
      <c r="A149" s="20" t="s">
        <v>33</v>
      </c>
      <c r="B149" s="123" t="s">
        <v>254</v>
      </c>
      <c r="C149" s="39">
        <v>200</v>
      </c>
      <c r="D149" s="85">
        <f>D150</f>
        <v>89688.98</v>
      </c>
      <c r="E149" s="85">
        <f t="shared" ref="E149:F149" si="19">E150</f>
        <v>105798.52</v>
      </c>
      <c r="F149" s="85">
        <f t="shared" si="19"/>
        <v>103465.85</v>
      </c>
      <c r="G149" s="38"/>
    </row>
    <row r="150" spans="1:7" ht="30.75" customHeight="1" x14ac:dyDescent="0.3">
      <c r="A150" s="40" t="s">
        <v>32</v>
      </c>
      <c r="B150" s="124" t="s">
        <v>254</v>
      </c>
      <c r="C150" s="41">
        <v>240</v>
      </c>
      <c r="D150" s="93">
        <v>89688.98</v>
      </c>
      <c r="E150" s="93">
        <v>105798.52</v>
      </c>
      <c r="F150" s="87">
        <v>103465.85</v>
      </c>
      <c r="G150" s="38"/>
    </row>
    <row r="151" spans="1:7" x14ac:dyDescent="0.3">
      <c r="A151" s="52"/>
      <c r="B151" s="18"/>
      <c r="C151" s="18"/>
      <c r="D151" s="88"/>
      <c r="E151" s="88"/>
      <c r="F151" s="88"/>
      <c r="G151" s="38"/>
    </row>
    <row r="152" spans="1:7" ht="35.25" customHeight="1" x14ac:dyDescent="0.3">
      <c r="A152" s="51" t="s">
        <v>71</v>
      </c>
      <c r="B152" s="57" t="s">
        <v>212</v>
      </c>
      <c r="C152" s="18"/>
      <c r="D152" s="88">
        <f>D154+D165+D159</f>
        <v>3505129.42</v>
      </c>
      <c r="E152" s="88">
        <f>E154+E165+E159</f>
        <v>3490594.42</v>
      </c>
      <c r="F152" s="88">
        <f>F154+F165+F159</f>
        <v>3449171.1100000003</v>
      </c>
      <c r="G152" s="38"/>
    </row>
    <row r="153" spans="1:7" ht="45" customHeight="1" x14ac:dyDescent="0.3">
      <c r="A153" s="51" t="s">
        <v>236</v>
      </c>
      <c r="B153" s="18" t="s">
        <v>237</v>
      </c>
      <c r="C153" s="18"/>
      <c r="D153" s="88">
        <f>D154</f>
        <v>934275</v>
      </c>
      <c r="E153" s="88">
        <f t="shared" ref="E153:F153" si="20">E154</f>
        <v>934275</v>
      </c>
      <c r="F153" s="88">
        <f t="shared" si="20"/>
        <v>934275</v>
      </c>
      <c r="G153" s="38"/>
    </row>
    <row r="154" spans="1:7" ht="22.5" customHeight="1" x14ac:dyDescent="0.3">
      <c r="A154" s="52" t="s">
        <v>72</v>
      </c>
      <c r="B154" s="57" t="s">
        <v>209</v>
      </c>
      <c r="C154" s="100"/>
      <c r="D154" s="88">
        <f>D155</f>
        <v>934275</v>
      </c>
      <c r="E154" s="88">
        <f t="shared" ref="E154:F154" si="21">E155</f>
        <v>934275</v>
      </c>
      <c r="F154" s="88">
        <f t="shared" si="21"/>
        <v>934275</v>
      </c>
      <c r="G154" s="38"/>
    </row>
    <row r="155" spans="1:7" ht="50.25" customHeight="1" x14ac:dyDescent="0.3">
      <c r="A155" s="53" t="s">
        <v>64</v>
      </c>
      <c r="B155" s="121" t="s">
        <v>209</v>
      </c>
      <c r="C155" s="37"/>
      <c r="D155" s="89">
        <f>D156</f>
        <v>934275</v>
      </c>
      <c r="E155" s="89">
        <f t="shared" ref="E155:F155" si="22">E156</f>
        <v>934275</v>
      </c>
      <c r="F155" s="89">
        <f t="shared" si="22"/>
        <v>934275</v>
      </c>
      <c r="G155" s="38"/>
    </row>
    <row r="156" spans="1:7" ht="109.2" x14ac:dyDescent="0.3">
      <c r="A156" s="20" t="s">
        <v>13</v>
      </c>
      <c r="B156" s="121" t="s">
        <v>209</v>
      </c>
      <c r="C156" s="42">
        <v>100</v>
      </c>
      <c r="D156" s="86">
        <f>D157</f>
        <v>934275</v>
      </c>
      <c r="E156" s="86">
        <f>E157</f>
        <v>934275</v>
      </c>
      <c r="F156" s="86">
        <f>F157</f>
        <v>934275</v>
      </c>
      <c r="G156" s="38"/>
    </row>
    <row r="157" spans="1:7" ht="46.8" x14ac:dyDescent="0.3">
      <c r="A157" s="40" t="s">
        <v>14</v>
      </c>
      <c r="B157" s="121" t="s">
        <v>209</v>
      </c>
      <c r="C157" s="46">
        <v>120</v>
      </c>
      <c r="D157" s="93">
        <v>934275</v>
      </c>
      <c r="E157" s="93">
        <v>934275</v>
      </c>
      <c r="F157" s="87">
        <v>934275</v>
      </c>
      <c r="G157" s="38"/>
    </row>
    <row r="158" spans="1:7" ht="9.6" customHeight="1" x14ac:dyDescent="0.3">
      <c r="A158" s="132"/>
      <c r="B158" s="16"/>
      <c r="C158" s="100"/>
      <c r="D158" s="90"/>
      <c r="E158" s="90"/>
      <c r="F158" s="88"/>
      <c r="G158" s="38"/>
    </row>
    <row r="159" spans="1:7" ht="42" customHeight="1" x14ac:dyDescent="0.3">
      <c r="A159" s="23" t="s">
        <v>235</v>
      </c>
      <c r="B159" s="16" t="s">
        <v>214</v>
      </c>
      <c r="C159" s="100"/>
      <c r="D159" s="90">
        <f>D160</f>
        <v>65575</v>
      </c>
      <c r="E159" s="90">
        <f t="shared" ref="E159:F161" si="23">E160</f>
        <v>65575</v>
      </c>
      <c r="F159" s="90">
        <f t="shared" si="23"/>
        <v>65575</v>
      </c>
      <c r="G159" s="38"/>
    </row>
    <row r="160" spans="1:7" ht="36.75" customHeight="1" x14ac:dyDescent="0.3">
      <c r="A160" s="11" t="s">
        <v>86</v>
      </c>
      <c r="B160" s="57" t="s">
        <v>213</v>
      </c>
      <c r="C160" s="100"/>
      <c r="D160" s="90">
        <f>D161</f>
        <v>65575</v>
      </c>
      <c r="E160" s="90">
        <f t="shared" si="23"/>
        <v>65575</v>
      </c>
      <c r="F160" s="90">
        <f t="shared" si="23"/>
        <v>65575</v>
      </c>
      <c r="G160" s="38"/>
    </row>
    <row r="161" spans="1:7" ht="62.25" customHeight="1" x14ac:dyDescent="0.3">
      <c r="A161" s="11" t="s">
        <v>107</v>
      </c>
      <c r="B161" s="135" t="s">
        <v>249</v>
      </c>
      <c r="C161" s="100"/>
      <c r="D161" s="90">
        <f>D162</f>
        <v>65575</v>
      </c>
      <c r="E161" s="90">
        <f t="shared" si="23"/>
        <v>65575</v>
      </c>
      <c r="F161" s="90">
        <f t="shared" si="23"/>
        <v>65575</v>
      </c>
      <c r="G161" s="38"/>
    </row>
    <row r="162" spans="1:7" ht="23.25" customHeight="1" x14ac:dyDescent="0.3">
      <c r="A162" s="78" t="s">
        <v>7</v>
      </c>
      <c r="B162" s="136" t="s">
        <v>249</v>
      </c>
      <c r="C162" s="79">
        <v>500</v>
      </c>
      <c r="D162" s="95">
        <v>65575</v>
      </c>
      <c r="E162" s="95">
        <v>65575</v>
      </c>
      <c r="F162" s="95">
        <v>65575</v>
      </c>
      <c r="G162" s="38"/>
    </row>
    <row r="163" spans="1:7" ht="18.75" customHeight="1" x14ac:dyDescent="0.3">
      <c r="A163" s="40" t="s">
        <v>18</v>
      </c>
      <c r="B163" s="124" t="s">
        <v>189</v>
      </c>
      <c r="C163" s="41">
        <v>540</v>
      </c>
      <c r="D163" s="87">
        <v>65575</v>
      </c>
      <c r="E163" s="87">
        <v>65575</v>
      </c>
      <c r="F163" s="87">
        <v>65575</v>
      </c>
      <c r="G163" s="38"/>
    </row>
    <row r="164" spans="1:7" ht="12" customHeight="1" x14ac:dyDescent="0.3">
      <c r="A164" s="52"/>
      <c r="B164" s="16"/>
      <c r="C164" s="18"/>
      <c r="D164" s="88"/>
      <c r="E164" s="88"/>
      <c r="F164" s="88"/>
      <c r="G164" s="38"/>
    </row>
    <row r="165" spans="1:7" ht="30.75" customHeight="1" x14ac:dyDescent="0.3">
      <c r="A165" s="52" t="s">
        <v>71</v>
      </c>
      <c r="B165" s="57" t="s">
        <v>210</v>
      </c>
      <c r="C165" s="18"/>
      <c r="D165" s="88">
        <f>D166+D179</f>
        <v>2505279.42</v>
      </c>
      <c r="E165" s="88">
        <f>E166+E179</f>
        <v>2490744.42</v>
      </c>
      <c r="F165" s="88">
        <f>F166+F179</f>
        <v>2449321.1100000003</v>
      </c>
      <c r="G165" s="38"/>
    </row>
    <row r="166" spans="1:7" ht="48.75" customHeight="1" x14ac:dyDescent="0.3">
      <c r="A166" s="53" t="s">
        <v>64</v>
      </c>
      <c r="B166" s="57" t="s">
        <v>211</v>
      </c>
      <c r="C166" s="44"/>
      <c r="D166" s="89">
        <f>D167+D169+D176+D172</f>
        <v>2160694.42</v>
      </c>
      <c r="E166" s="89">
        <f>E167+E169+E176+E172</f>
        <v>2146159.42</v>
      </c>
      <c r="F166" s="89">
        <f>F167+F169+F176+F172</f>
        <v>2104736.1100000003</v>
      </c>
      <c r="G166" s="38"/>
    </row>
    <row r="167" spans="1:7" ht="109.2" x14ac:dyDescent="0.3">
      <c r="A167" s="20" t="s">
        <v>13</v>
      </c>
      <c r="B167" s="119" t="s">
        <v>211</v>
      </c>
      <c r="C167" s="42">
        <v>100</v>
      </c>
      <c r="D167" s="85">
        <f>D168</f>
        <v>1926695</v>
      </c>
      <c r="E167" s="85">
        <f t="shared" ref="E167:F167" si="24">E168</f>
        <v>1926695</v>
      </c>
      <c r="F167" s="85">
        <f t="shared" si="24"/>
        <v>1926695</v>
      </c>
      <c r="G167" s="38"/>
    </row>
    <row r="168" spans="1:7" ht="46.5" customHeight="1" x14ac:dyDescent="0.3">
      <c r="A168" s="20" t="s">
        <v>14</v>
      </c>
      <c r="B168" s="119" t="s">
        <v>211</v>
      </c>
      <c r="C168" s="42">
        <v>120</v>
      </c>
      <c r="D168" s="85">
        <v>1926695</v>
      </c>
      <c r="E168" s="85">
        <v>1926695</v>
      </c>
      <c r="F168" s="86">
        <v>1926695</v>
      </c>
      <c r="G168" s="38"/>
    </row>
    <row r="169" spans="1:7" ht="46.8" x14ac:dyDescent="0.3">
      <c r="A169" s="20" t="s">
        <v>33</v>
      </c>
      <c r="B169" s="119" t="s">
        <v>211</v>
      </c>
      <c r="C169" s="42">
        <v>200</v>
      </c>
      <c r="D169" s="85">
        <f>D170</f>
        <v>179999.42</v>
      </c>
      <c r="E169" s="85">
        <f t="shared" ref="E169:F169" si="25">E170</f>
        <v>165079.51</v>
      </c>
      <c r="F169" s="85">
        <f t="shared" si="25"/>
        <v>124286.55</v>
      </c>
      <c r="G169" s="38"/>
    </row>
    <row r="170" spans="1:7" ht="46.8" x14ac:dyDescent="0.3">
      <c r="A170" s="82" t="s">
        <v>32</v>
      </c>
      <c r="B170" s="137" t="s">
        <v>211</v>
      </c>
      <c r="C170" s="83">
        <v>240</v>
      </c>
      <c r="D170" s="96">
        <v>179999.42</v>
      </c>
      <c r="E170" s="96">
        <v>165079.51</v>
      </c>
      <c r="F170" s="97">
        <v>124286.55</v>
      </c>
      <c r="G170" s="38"/>
    </row>
    <row r="171" spans="1:7" ht="9.75" customHeight="1" x14ac:dyDescent="0.3">
      <c r="A171" s="11"/>
      <c r="B171" s="57"/>
      <c r="C171" s="18"/>
      <c r="D171" s="90"/>
      <c r="E171" s="90"/>
      <c r="F171" s="88"/>
      <c r="G171" s="38"/>
    </row>
    <row r="172" spans="1:7" x14ac:dyDescent="0.3">
      <c r="A172" s="11" t="s">
        <v>80</v>
      </c>
      <c r="B172" s="57" t="s">
        <v>218</v>
      </c>
      <c r="C172" s="100"/>
      <c r="D172" s="88">
        <f>D173</f>
        <v>48000</v>
      </c>
      <c r="E172" s="88">
        <f t="shared" ref="E172:F173" si="26">E173</f>
        <v>48000</v>
      </c>
      <c r="F172" s="88">
        <f t="shared" si="26"/>
        <v>48000</v>
      </c>
      <c r="G172" s="38"/>
    </row>
    <row r="173" spans="1:7" ht="31.2" x14ac:dyDescent="0.3">
      <c r="A173" s="11" t="s">
        <v>20</v>
      </c>
      <c r="B173" s="57" t="s">
        <v>218</v>
      </c>
      <c r="C173" s="100">
        <v>300</v>
      </c>
      <c r="D173" s="90">
        <f>D174</f>
        <v>48000</v>
      </c>
      <c r="E173" s="90">
        <f t="shared" si="26"/>
        <v>48000</v>
      </c>
      <c r="F173" s="90">
        <f t="shared" si="26"/>
        <v>48000</v>
      </c>
      <c r="G173" s="38"/>
    </row>
    <row r="174" spans="1:7" ht="46.8" x14ac:dyDescent="0.3">
      <c r="A174" s="11" t="s">
        <v>21</v>
      </c>
      <c r="B174" s="57" t="s">
        <v>218</v>
      </c>
      <c r="C174" s="100">
        <v>310</v>
      </c>
      <c r="D174" s="90">
        <v>48000</v>
      </c>
      <c r="E174" s="90">
        <v>48000</v>
      </c>
      <c r="F174" s="90">
        <v>48000</v>
      </c>
      <c r="G174" s="38"/>
    </row>
    <row r="175" spans="1:7" ht="9" customHeight="1" x14ac:dyDescent="0.3">
      <c r="A175" s="11"/>
      <c r="B175" s="57"/>
      <c r="C175" s="100"/>
      <c r="D175" s="90"/>
      <c r="E175" s="90"/>
      <c r="F175" s="90"/>
      <c r="G175" s="38"/>
    </row>
    <row r="176" spans="1:7" x14ac:dyDescent="0.3">
      <c r="A176" s="11" t="s">
        <v>15</v>
      </c>
      <c r="B176" s="57" t="s">
        <v>211</v>
      </c>
      <c r="C176" s="18">
        <v>800</v>
      </c>
      <c r="D176" s="90">
        <f>D177</f>
        <v>6000</v>
      </c>
      <c r="E176" s="90">
        <f t="shared" ref="E176:F176" si="27">E177</f>
        <v>6384.91</v>
      </c>
      <c r="F176" s="90">
        <f t="shared" si="27"/>
        <v>5754.56</v>
      </c>
      <c r="G176" s="38"/>
    </row>
    <row r="177" spans="1:7" ht="31.2" x14ac:dyDescent="0.3">
      <c r="A177" s="51" t="s">
        <v>16</v>
      </c>
      <c r="B177" s="138" t="s">
        <v>211</v>
      </c>
      <c r="C177" s="81">
        <v>850</v>
      </c>
      <c r="D177" s="98">
        <v>6000</v>
      </c>
      <c r="E177" s="98">
        <v>6384.91</v>
      </c>
      <c r="F177" s="94">
        <v>5754.56</v>
      </c>
      <c r="G177" s="38"/>
    </row>
    <row r="178" spans="1:7" ht="11.25" customHeight="1" x14ac:dyDescent="0.3">
      <c r="A178" s="51"/>
      <c r="B178" s="57"/>
      <c r="C178" s="81"/>
      <c r="D178" s="98"/>
      <c r="E178" s="98"/>
      <c r="F178" s="94"/>
      <c r="G178" s="38"/>
    </row>
    <row r="179" spans="1:7" ht="78" x14ac:dyDescent="0.3">
      <c r="A179" s="51" t="s">
        <v>265</v>
      </c>
      <c r="B179" s="57" t="s">
        <v>262</v>
      </c>
      <c r="C179" s="81"/>
      <c r="D179" s="98">
        <f t="shared" ref="D179:F180" si="28">D180</f>
        <v>344585</v>
      </c>
      <c r="E179" s="98">
        <f t="shared" si="28"/>
        <v>344585</v>
      </c>
      <c r="F179" s="98">
        <f t="shared" si="28"/>
        <v>344585</v>
      </c>
      <c r="G179" s="38"/>
    </row>
    <row r="180" spans="1:7" x14ac:dyDescent="0.3">
      <c r="A180" s="51" t="s">
        <v>7</v>
      </c>
      <c r="B180" s="57" t="s">
        <v>262</v>
      </c>
      <c r="C180" s="81">
        <v>500</v>
      </c>
      <c r="D180" s="98">
        <f t="shared" si="28"/>
        <v>344585</v>
      </c>
      <c r="E180" s="98">
        <f t="shared" si="28"/>
        <v>344585</v>
      </c>
      <c r="F180" s="98">
        <f t="shared" si="28"/>
        <v>344585</v>
      </c>
      <c r="G180" s="38"/>
    </row>
    <row r="181" spans="1:7" x14ac:dyDescent="0.3">
      <c r="A181" s="51" t="s">
        <v>18</v>
      </c>
      <c r="B181" s="57" t="s">
        <v>262</v>
      </c>
      <c r="C181" s="81">
        <v>540</v>
      </c>
      <c r="D181" s="98">
        <v>344585</v>
      </c>
      <c r="E181" s="98">
        <v>344585</v>
      </c>
      <c r="F181" s="94">
        <v>344585</v>
      </c>
      <c r="G181" s="38"/>
    </row>
    <row r="182" spans="1:7" ht="13.5" customHeight="1" x14ac:dyDescent="0.3">
      <c r="A182" s="54"/>
      <c r="B182" s="16"/>
      <c r="C182" s="18"/>
      <c r="D182" s="88"/>
      <c r="E182" s="88"/>
      <c r="F182" s="88"/>
      <c r="G182" s="38"/>
    </row>
    <row r="183" spans="1:7" x14ac:dyDescent="0.3">
      <c r="A183" s="11" t="s">
        <v>74</v>
      </c>
      <c r="B183" s="57" t="s">
        <v>216</v>
      </c>
      <c r="C183" s="100"/>
      <c r="D183" s="88">
        <f>D184</f>
        <v>20000</v>
      </c>
      <c r="E183" s="88">
        <f t="shared" ref="E183:F183" si="29">E184</f>
        <v>20000</v>
      </c>
      <c r="F183" s="88">
        <f t="shared" si="29"/>
        <v>20000</v>
      </c>
      <c r="G183" s="38"/>
    </row>
    <row r="184" spans="1:7" ht="31.2" x14ac:dyDescent="0.3">
      <c r="A184" s="53" t="s">
        <v>219</v>
      </c>
      <c r="B184" s="121" t="s">
        <v>188</v>
      </c>
      <c r="C184" s="37"/>
      <c r="D184" s="89">
        <f>D185</f>
        <v>20000</v>
      </c>
      <c r="E184" s="89">
        <f t="shared" ref="E184:F184" si="30">E185</f>
        <v>20000</v>
      </c>
      <c r="F184" s="89">
        <f t="shared" si="30"/>
        <v>20000</v>
      </c>
      <c r="G184" s="38"/>
    </row>
    <row r="185" spans="1:7" x14ac:dyDescent="0.3">
      <c r="A185" s="20" t="s">
        <v>15</v>
      </c>
      <c r="B185" s="121" t="s">
        <v>188</v>
      </c>
      <c r="C185" s="39">
        <v>800</v>
      </c>
      <c r="D185" s="86">
        <f>D186</f>
        <v>20000</v>
      </c>
      <c r="E185" s="86">
        <f t="shared" ref="E185:F185" si="31">E186</f>
        <v>20000</v>
      </c>
      <c r="F185" s="86">
        <f t="shared" si="31"/>
        <v>20000</v>
      </c>
      <c r="G185" s="38"/>
    </row>
    <row r="186" spans="1:7" x14ac:dyDescent="0.3">
      <c r="A186" s="40" t="s">
        <v>27</v>
      </c>
      <c r="B186" s="121" t="s">
        <v>188</v>
      </c>
      <c r="C186" s="41">
        <v>870</v>
      </c>
      <c r="D186" s="87">
        <v>20000</v>
      </c>
      <c r="E186" s="87">
        <v>20000</v>
      </c>
      <c r="F186" s="87">
        <v>20000</v>
      </c>
      <c r="G186" s="38"/>
    </row>
    <row r="187" spans="1:7" ht="9.9" customHeight="1" x14ac:dyDescent="0.3">
      <c r="A187" s="11"/>
      <c r="B187" s="16"/>
      <c r="C187" s="18"/>
      <c r="D187" s="88"/>
      <c r="E187" s="88"/>
      <c r="F187" s="88"/>
      <c r="G187" s="38"/>
    </row>
    <row r="188" spans="1:7" ht="31.5" customHeight="1" x14ac:dyDescent="0.3">
      <c r="A188" s="54" t="s">
        <v>229</v>
      </c>
      <c r="B188" s="16" t="s">
        <v>234</v>
      </c>
      <c r="C188" s="18"/>
      <c r="D188" s="88">
        <f>D222</f>
        <v>250600</v>
      </c>
      <c r="E188" s="88">
        <f t="shared" ref="E188:F188" si="32">E222</f>
        <v>260000</v>
      </c>
      <c r="F188" s="88">
        <f t="shared" si="32"/>
        <v>260000</v>
      </c>
      <c r="G188" s="38"/>
    </row>
    <row r="189" spans="1:7" ht="62.4" hidden="1" x14ac:dyDescent="0.3">
      <c r="A189" s="23" t="s">
        <v>70</v>
      </c>
      <c r="B189" s="57" t="s">
        <v>89</v>
      </c>
      <c r="C189" s="100"/>
      <c r="D189" s="90"/>
      <c r="E189" s="90"/>
      <c r="F189" s="88"/>
      <c r="G189" s="38"/>
    </row>
    <row r="190" spans="1:7" ht="156" hidden="1" x14ac:dyDescent="0.3">
      <c r="A190" s="36" t="s">
        <v>68</v>
      </c>
      <c r="B190" s="121" t="s">
        <v>152</v>
      </c>
      <c r="C190" s="37"/>
      <c r="D190" s="84"/>
      <c r="E190" s="84"/>
      <c r="F190" s="89"/>
      <c r="G190" s="38"/>
    </row>
    <row r="191" spans="1:7" ht="62.4" hidden="1" x14ac:dyDescent="0.3">
      <c r="A191" s="19" t="s">
        <v>33</v>
      </c>
      <c r="B191" s="119" t="s">
        <v>153</v>
      </c>
      <c r="C191" s="39">
        <v>200</v>
      </c>
      <c r="D191" s="86"/>
      <c r="E191" s="86"/>
      <c r="F191" s="86"/>
      <c r="G191" s="38"/>
    </row>
    <row r="192" spans="1:7" ht="62.4" hidden="1" x14ac:dyDescent="0.3">
      <c r="A192" s="45" t="s">
        <v>32</v>
      </c>
      <c r="B192" s="120" t="s">
        <v>153</v>
      </c>
      <c r="C192" s="41">
        <v>240</v>
      </c>
      <c r="D192" s="93"/>
      <c r="E192" s="93"/>
      <c r="F192" s="87"/>
      <c r="G192" s="38"/>
    </row>
    <row r="193" spans="1:7" ht="9" hidden="1" customHeight="1" x14ac:dyDescent="0.3">
      <c r="A193" s="23"/>
      <c r="B193" s="57"/>
      <c r="C193" s="100"/>
      <c r="D193" s="90"/>
      <c r="E193" s="90"/>
      <c r="F193" s="88"/>
      <c r="G193" s="38"/>
    </row>
    <row r="194" spans="1:7" ht="62.4" hidden="1" x14ac:dyDescent="0.3">
      <c r="A194" s="36" t="s">
        <v>69</v>
      </c>
      <c r="B194" s="121" t="s">
        <v>90</v>
      </c>
      <c r="C194" s="44"/>
      <c r="D194" s="84"/>
      <c r="E194" s="84"/>
      <c r="F194" s="89"/>
      <c r="G194" s="38"/>
    </row>
    <row r="195" spans="1:7" ht="156" hidden="1" x14ac:dyDescent="0.3">
      <c r="A195" s="19" t="s">
        <v>68</v>
      </c>
      <c r="B195" s="119" t="s">
        <v>169</v>
      </c>
      <c r="C195" s="42"/>
      <c r="D195" s="86"/>
      <c r="E195" s="86"/>
      <c r="F195" s="86"/>
      <c r="G195" s="38"/>
    </row>
    <row r="196" spans="1:7" ht="62.4" hidden="1" x14ac:dyDescent="0.3">
      <c r="A196" s="20" t="s">
        <v>33</v>
      </c>
      <c r="B196" s="119" t="s">
        <v>87</v>
      </c>
      <c r="C196" s="42">
        <v>200</v>
      </c>
      <c r="D196" s="85"/>
      <c r="E196" s="85"/>
      <c r="F196" s="86"/>
      <c r="G196" s="38"/>
    </row>
    <row r="197" spans="1:7" ht="62.4" hidden="1" x14ac:dyDescent="0.3">
      <c r="A197" s="40" t="s">
        <v>32</v>
      </c>
      <c r="B197" s="120" t="s">
        <v>170</v>
      </c>
      <c r="C197" s="46">
        <v>240</v>
      </c>
      <c r="D197" s="93"/>
      <c r="E197" s="93"/>
      <c r="F197" s="87"/>
      <c r="G197" s="38"/>
    </row>
    <row r="198" spans="1:7" ht="9.9" hidden="1" customHeight="1" x14ac:dyDescent="0.3">
      <c r="A198" s="11"/>
      <c r="B198" s="16"/>
      <c r="C198" s="100"/>
      <c r="D198" s="90"/>
      <c r="E198" s="90"/>
      <c r="F198" s="88"/>
      <c r="G198" s="38"/>
    </row>
    <row r="199" spans="1:7" ht="31.2" hidden="1" x14ac:dyDescent="0.3">
      <c r="A199" s="11" t="s">
        <v>78</v>
      </c>
      <c r="B199" s="57" t="s">
        <v>93</v>
      </c>
      <c r="C199" s="18"/>
      <c r="D199" s="90"/>
      <c r="E199" s="90"/>
      <c r="F199" s="88"/>
      <c r="G199" s="38"/>
    </row>
    <row r="200" spans="1:7" ht="140.4" hidden="1" x14ac:dyDescent="0.3">
      <c r="A200" s="53" t="s">
        <v>77</v>
      </c>
      <c r="B200" s="121" t="s">
        <v>154</v>
      </c>
      <c r="C200" s="44"/>
      <c r="D200" s="84"/>
      <c r="E200" s="84"/>
      <c r="F200" s="89"/>
      <c r="G200" s="38"/>
    </row>
    <row r="201" spans="1:7" ht="62.4" hidden="1" x14ac:dyDescent="0.3">
      <c r="A201" s="20" t="s">
        <v>33</v>
      </c>
      <c r="B201" s="119" t="s">
        <v>155</v>
      </c>
      <c r="C201" s="39">
        <v>200</v>
      </c>
      <c r="D201" s="85"/>
      <c r="E201" s="85"/>
      <c r="F201" s="86"/>
      <c r="G201" s="38"/>
    </row>
    <row r="202" spans="1:7" ht="62.4" hidden="1" x14ac:dyDescent="0.3">
      <c r="A202" s="20" t="s">
        <v>32</v>
      </c>
      <c r="B202" s="119" t="s">
        <v>156</v>
      </c>
      <c r="C202" s="39">
        <v>240</v>
      </c>
      <c r="D202" s="86"/>
      <c r="E202" s="86"/>
      <c r="F202" s="86"/>
      <c r="G202" s="38"/>
    </row>
    <row r="203" spans="1:7" ht="62.4" hidden="1" x14ac:dyDescent="0.3">
      <c r="A203" s="20" t="s">
        <v>88</v>
      </c>
      <c r="B203" s="119" t="s">
        <v>157</v>
      </c>
      <c r="C203" s="42"/>
      <c r="D203" s="85"/>
      <c r="E203" s="85"/>
      <c r="F203" s="86"/>
      <c r="G203" s="38"/>
    </row>
    <row r="204" spans="1:7" ht="62.4" hidden="1" x14ac:dyDescent="0.3">
      <c r="A204" s="20" t="s">
        <v>33</v>
      </c>
      <c r="B204" s="119" t="s">
        <v>158</v>
      </c>
      <c r="C204" s="39">
        <v>200</v>
      </c>
      <c r="D204" s="85"/>
      <c r="E204" s="85"/>
      <c r="F204" s="86"/>
      <c r="G204" s="38"/>
    </row>
    <row r="205" spans="1:7" ht="62.4" hidden="1" x14ac:dyDescent="0.3">
      <c r="A205" s="20" t="s">
        <v>32</v>
      </c>
      <c r="B205" s="119" t="s">
        <v>159</v>
      </c>
      <c r="C205" s="39">
        <v>240</v>
      </c>
      <c r="D205" s="86"/>
      <c r="E205" s="86"/>
      <c r="F205" s="86"/>
      <c r="G205" s="38"/>
    </row>
    <row r="206" spans="1:7" ht="62.4" hidden="1" x14ac:dyDescent="0.3">
      <c r="A206" s="21" t="s">
        <v>94</v>
      </c>
      <c r="B206" s="119" t="s">
        <v>160</v>
      </c>
      <c r="C206" s="42"/>
      <c r="D206" s="86"/>
      <c r="E206" s="86"/>
      <c r="F206" s="86"/>
      <c r="G206" s="38"/>
    </row>
    <row r="207" spans="1:7" ht="62.4" hidden="1" x14ac:dyDescent="0.3">
      <c r="A207" s="20" t="s">
        <v>33</v>
      </c>
      <c r="B207" s="119" t="s">
        <v>160</v>
      </c>
      <c r="C207" s="39">
        <v>200</v>
      </c>
      <c r="D207" s="86"/>
      <c r="E207" s="86"/>
      <c r="F207" s="86"/>
      <c r="G207" s="38"/>
    </row>
    <row r="208" spans="1:7" ht="62.4" hidden="1" x14ac:dyDescent="0.3">
      <c r="A208" s="20" t="s">
        <v>32</v>
      </c>
      <c r="B208" s="119" t="s">
        <v>160</v>
      </c>
      <c r="C208" s="39">
        <v>240</v>
      </c>
      <c r="D208" s="85"/>
      <c r="E208" s="85"/>
      <c r="F208" s="86"/>
      <c r="G208" s="38"/>
    </row>
    <row r="209" spans="1:7" ht="8.1" hidden="1" customHeight="1" x14ac:dyDescent="0.3">
      <c r="A209" s="23"/>
      <c r="B209" s="16"/>
      <c r="C209" s="100"/>
      <c r="D209" s="90"/>
      <c r="E209" s="90"/>
      <c r="F209" s="88"/>
      <c r="G209" s="38"/>
    </row>
    <row r="210" spans="1:7" ht="31.2" hidden="1" x14ac:dyDescent="0.3">
      <c r="A210" s="11" t="s">
        <v>76</v>
      </c>
      <c r="B210" s="57" t="s">
        <v>95</v>
      </c>
      <c r="C210" s="100"/>
      <c r="D210" s="90"/>
      <c r="E210" s="90"/>
      <c r="F210" s="88"/>
      <c r="G210" s="38"/>
    </row>
    <row r="211" spans="1:7" ht="140.4" hidden="1" x14ac:dyDescent="0.3">
      <c r="A211" s="53" t="s">
        <v>77</v>
      </c>
      <c r="B211" s="121" t="s">
        <v>161</v>
      </c>
      <c r="C211" s="44"/>
      <c r="D211" s="84"/>
      <c r="E211" s="84"/>
      <c r="F211" s="89"/>
      <c r="G211" s="38"/>
    </row>
    <row r="212" spans="1:7" ht="62.4" hidden="1" x14ac:dyDescent="0.3">
      <c r="A212" s="20" t="s">
        <v>33</v>
      </c>
      <c r="B212" s="119" t="s">
        <v>162</v>
      </c>
      <c r="C212" s="39">
        <v>200</v>
      </c>
      <c r="D212" s="85"/>
      <c r="E212" s="85"/>
      <c r="F212" s="86"/>
      <c r="G212" s="38"/>
    </row>
    <row r="213" spans="1:7" ht="62.4" hidden="1" x14ac:dyDescent="0.3">
      <c r="A213" s="20" t="s">
        <v>32</v>
      </c>
      <c r="B213" s="119" t="s">
        <v>162</v>
      </c>
      <c r="C213" s="39">
        <v>240</v>
      </c>
      <c r="D213" s="85"/>
      <c r="E213" s="85"/>
      <c r="F213" s="86"/>
      <c r="G213" s="38"/>
    </row>
    <row r="214" spans="1:7" ht="62.4" hidden="1" x14ac:dyDescent="0.3">
      <c r="A214" s="20" t="s">
        <v>104</v>
      </c>
      <c r="B214" s="119" t="s">
        <v>141</v>
      </c>
      <c r="C214" s="42"/>
      <c r="D214" s="85"/>
      <c r="E214" s="85"/>
      <c r="F214" s="86"/>
      <c r="G214" s="38"/>
    </row>
    <row r="215" spans="1:7" ht="62.4" hidden="1" x14ac:dyDescent="0.3">
      <c r="A215" s="20" t="s">
        <v>33</v>
      </c>
      <c r="B215" s="119" t="s">
        <v>163</v>
      </c>
      <c r="C215" s="39">
        <v>200</v>
      </c>
      <c r="D215" s="86"/>
      <c r="E215" s="86"/>
      <c r="F215" s="86"/>
      <c r="G215" s="38"/>
    </row>
    <row r="216" spans="1:7" ht="62.4" hidden="1" x14ac:dyDescent="0.3">
      <c r="A216" s="40" t="s">
        <v>32</v>
      </c>
      <c r="B216" s="120" t="s">
        <v>141</v>
      </c>
      <c r="C216" s="41">
        <v>240</v>
      </c>
      <c r="D216" s="87"/>
      <c r="E216" s="87"/>
      <c r="F216" s="87"/>
      <c r="G216" s="38"/>
    </row>
    <row r="217" spans="1:7" ht="9.6" hidden="1" customHeight="1" x14ac:dyDescent="0.3">
      <c r="A217" s="11"/>
      <c r="B217" s="57"/>
      <c r="C217" s="100"/>
      <c r="D217" s="88"/>
      <c r="E217" s="88"/>
      <c r="F217" s="88"/>
      <c r="G217" s="38"/>
    </row>
    <row r="218" spans="1:7" ht="31.2" hidden="1" x14ac:dyDescent="0.3">
      <c r="A218" s="11" t="s">
        <v>79</v>
      </c>
      <c r="B218" s="57" t="s">
        <v>96</v>
      </c>
      <c r="C218" s="100"/>
      <c r="D218" s="88"/>
      <c r="E218" s="88"/>
      <c r="F218" s="88"/>
      <c r="G218" s="38"/>
    </row>
    <row r="219" spans="1:7" ht="140.4" hidden="1" x14ac:dyDescent="0.3">
      <c r="A219" s="53" t="s">
        <v>40</v>
      </c>
      <c r="B219" s="121" t="s">
        <v>164</v>
      </c>
      <c r="C219" s="44"/>
      <c r="D219" s="89"/>
      <c r="E219" s="89"/>
      <c r="F219" s="89"/>
      <c r="G219" s="38"/>
    </row>
    <row r="220" spans="1:7" ht="62.4" hidden="1" x14ac:dyDescent="0.3">
      <c r="A220" s="20" t="s">
        <v>33</v>
      </c>
      <c r="B220" s="119" t="s">
        <v>165</v>
      </c>
      <c r="C220" s="42">
        <v>200</v>
      </c>
      <c r="D220" s="86"/>
      <c r="E220" s="86"/>
      <c r="F220" s="86"/>
      <c r="G220" s="38"/>
    </row>
    <row r="221" spans="1:7" ht="62.4" hidden="1" x14ac:dyDescent="0.3">
      <c r="A221" s="20" t="s">
        <v>32</v>
      </c>
      <c r="B221" s="119" t="s">
        <v>164</v>
      </c>
      <c r="C221" s="42">
        <v>240</v>
      </c>
      <c r="D221" s="86"/>
      <c r="E221" s="86"/>
      <c r="F221" s="86"/>
      <c r="G221" s="38"/>
    </row>
    <row r="222" spans="1:7" ht="46.8" x14ac:dyDescent="0.3">
      <c r="A222" s="20" t="s">
        <v>99</v>
      </c>
      <c r="B222" s="123" t="s">
        <v>217</v>
      </c>
      <c r="C222" s="42"/>
      <c r="D222" s="86">
        <f>D223</f>
        <v>250600</v>
      </c>
      <c r="E222" s="86">
        <f t="shared" ref="E222:F222" si="33">E223</f>
        <v>260000</v>
      </c>
      <c r="F222" s="86">
        <f t="shared" si="33"/>
        <v>260000</v>
      </c>
      <c r="G222" s="38"/>
    </row>
    <row r="223" spans="1:7" ht="46.8" x14ac:dyDescent="0.3">
      <c r="A223" s="20" t="s">
        <v>33</v>
      </c>
      <c r="B223" s="123" t="s">
        <v>217</v>
      </c>
      <c r="C223" s="42">
        <v>200</v>
      </c>
      <c r="D223" s="86">
        <f>D224</f>
        <v>250600</v>
      </c>
      <c r="E223" s="86">
        <f t="shared" ref="E223:F223" si="34">E224</f>
        <v>260000</v>
      </c>
      <c r="F223" s="86">
        <f t="shared" si="34"/>
        <v>260000</v>
      </c>
      <c r="G223" s="38"/>
    </row>
    <row r="224" spans="1:7" ht="46.8" x14ac:dyDescent="0.3">
      <c r="A224" s="40" t="s">
        <v>32</v>
      </c>
      <c r="B224" s="123" t="s">
        <v>217</v>
      </c>
      <c r="C224" s="46">
        <v>240</v>
      </c>
      <c r="D224" s="87">
        <v>250600</v>
      </c>
      <c r="E224" s="87">
        <v>260000</v>
      </c>
      <c r="F224" s="87">
        <v>260000</v>
      </c>
      <c r="G224" s="38"/>
    </row>
    <row r="225" spans="1:7" ht="11.1" customHeight="1" x14ac:dyDescent="0.3">
      <c r="A225" s="23"/>
      <c r="B225" s="16"/>
      <c r="C225" s="18"/>
      <c r="D225" s="88"/>
      <c r="E225" s="88"/>
      <c r="F225" s="88"/>
      <c r="G225" s="38"/>
    </row>
    <row r="226" spans="1:7" ht="27" customHeight="1" x14ac:dyDescent="0.3">
      <c r="A226" s="11" t="s">
        <v>221</v>
      </c>
      <c r="B226" s="16"/>
      <c r="C226" s="100"/>
      <c r="D226" s="90"/>
      <c r="E226" s="90">
        <v>107451.14</v>
      </c>
      <c r="F226" s="88">
        <v>215745.85</v>
      </c>
      <c r="G226" s="38"/>
    </row>
    <row r="227" spans="1:7" ht="31.2" hidden="1" x14ac:dyDescent="0.3">
      <c r="A227" s="11" t="s">
        <v>81</v>
      </c>
      <c r="B227" s="57" t="s">
        <v>103</v>
      </c>
      <c r="C227" s="18"/>
      <c r="D227" s="90"/>
      <c r="E227" s="90"/>
      <c r="F227" s="88"/>
      <c r="G227" s="38"/>
    </row>
    <row r="228" spans="1:7" ht="11.25" hidden="1" customHeight="1" x14ac:dyDescent="0.3">
      <c r="A228" s="53" t="s">
        <v>102</v>
      </c>
      <c r="B228" s="121" t="s">
        <v>166</v>
      </c>
      <c r="C228" s="44"/>
      <c r="D228" s="84"/>
      <c r="E228" s="84"/>
      <c r="F228" s="89"/>
      <c r="G228" s="38"/>
    </row>
    <row r="229" spans="1:7" ht="10.5" hidden="1" customHeight="1" x14ac:dyDescent="0.3">
      <c r="A229" s="20" t="s">
        <v>33</v>
      </c>
      <c r="B229" s="119" t="s">
        <v>167</v>
      </c>
      <c r="C229" s="42">
        <v>200</v>
      </c>
      <c r="D229" s="86"/>
      <c r="E229" s="86"/>
      <c r="F229" s="86"/>
      <c r="G229" s="38"/>
    </row>
    <row r="230" spans="1:7" ht="13.5" hidden="1" customHeight="1" x14ac:dyDescent="0.3">
      <c r="A230" s="40" t="s">
        <v>32</v>
      </c>
      <c r="B230" s="120" t="s">
        <v>168</v>
      </c>
      <c r="C230" s="46">
        <v>240</v>
      </c>
      <c r="D230" s="87"/>
      <c r="E230" s="87"/>
      <c r="F230" s="87"/>
      <c r="G230" s="38"/>
    </row>
    <row r="231" spans="1:7" ht="21.6" customHeight="1" x14ac:dyDescent="0.3">
      <c r="A231" s="128" t="s">
        <v>62</v>
      </c>
      <c r="B231" s="129"/>
      <c r="C231" s="130"/>
      <c r="D231" s="88">
        <f>D137+D12</f>
        <v>4595215.22</v>
      </c>
      <c r="E231" s="88">
        <f>E137+E12+E226</f>
        <v>4667088.6599999992</v>
      </c>
      <c r="F231" s="88">
        <f>F137+F12+F226</f>
        <v>4691601.26</v>
      </c>
      <c r="G231" s="38"/>
    </row>
    <row r="232" spans="1:7" x14ac:dyDescent="0.3">
      <c r="A232" s="24"/>
      <c r="B232" s="25"/>
      <c r="C232" s="26"/>
      <c r="D232" s="26"/>
      <c r="E232" s="26"/>
      <c r="F232" s="27"/>
    </row>
    <row r="233" spans="1:7" x14ac:dyDescent="0.3">
      <c r="A233" s="28"/>
      <c r="B233" s="29"/>
      <c r="C233" s="30"/>
      <c r="D233" s="30"/>
      <c r="E233" s="30"/>
      <c r="F233" s="31"/>
    </row>
    <row r="234" spans="1:7" x14ac:dyDescent="0.3">
      <c r="A234" s="28"/>
      <c r="B234" s="29"/>
      <c r="C234" s="30"/>
      <c r="D234" s="30"/>
      <c r="E234" s="30"/>
      <c r="F234" s="31"/>
    </row>
    <row r="235" spans="1:7" x14ac:dyDescent="0.3">
      <c r="A235" s="28"/>
      <c r="B235" s="29"/>
      <c r="C235" s="30"/>
      <c r="D235" s="30"/>
      <c r="E235" s="30"/>
      <c r="F235" s="31"/>
    </row>
    <row r="236" spans="1:7" x14ac:dyDescent="0.3">
      <c r="A236" s="28"/>
      <c r="B236" s="29"/>
      <c r="C236" s="30"/>
      <c r="D236" s="30"/>
      <c r="E236" s="30"/>
      <c r="F236" s="31"/>
    </row>
    <row r="237" spans="1:7" x14ac:dyDescent="0.3">
      <c r="A237" s="32"/>
      <c r="B237" s="33"/>
      <c r="C237" s="34"/>
      <c r="D237" s="34"/>
      <c r="E237" s="34"/>
      <c r="F237" s="35"/>
    </row>
  </sheetData>
  <mergeCells count="13">
    <mergeCell ref="D6:F6"/>
    <mergeCell ref="D1:F1"/>
    <mergeCell ref="D2:F2"/>
    <mergeCell ref="C3:F3"/>
    <mergeCell ref="D4:G4"/>
    <mergeCell ref="C5:F5"/>
    <mergeCell ref="A231:C231"/>
    <mergeCell ref="A8:F9"/>
    <mergeCell ref="A7:F7"/>
    <mergeCell ref="A10:A11"/>
    <mergeCell ref="B10:B11"/>
    <mergeCell ref="C10:C11"/>
    <mergeCell ref="D10:F10"/>
  </mergeCells>
  <pageMargins left="0.70866141732283472" right="0.31496062992125984" top="0.47244094488188981" bottom="0.47244094488188981" header="0.31496062992125984" footer="0.31496062992125984"/>
  <pageSetup paperSize="9" scale="8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прил.2</vt:lpstr>
      <vt:lpstr>прил.3</vt:lpstr>
      <vt:lpstr>прил.2!Заголовки_для_печати</vt:lpstr>
      <vt:lpstr>прил.3!Заголовки_для_печати</vt:lpstr>
      <vt:lpstr>прил.2!Область_печати</vt:lpstr>
      <vt:lpstr>прил.3!Область_печати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2025-01-10T05:59:42Z</dcterms:modified>
</cp:coreProperties>
</file>